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V.A." sheetId="1" r:id="rId1"/>
    <sheet name="C.P. per anno" sheetId="2" r:id="rId2"/>
    <sheet name="C.P. per mese" sheetId="3" r:id="rId3"/>
    <sheet name="Var." sheetId="4" r:id="rId4"/>
  </sheets>
  <calcPr calcId="145621"/>
</workbook>
</file>

<file path=xl/calcChain.xml><?xml version="1.0" encoding="utf-8"?>
<calcChain xmlns="http://schemas.openxmlformats.org/spreadsheetml/2006/main">
  <c r="R6" i="2" l="1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R5" i="2" s="1"/>
  <c r="R37" i="4"/>
  <c r="R38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5" i="4"/>
  <c r="Q6" i="4" l="1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5" i="4"/>
  <c r="Q38" i="3" l="1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5" i="3"/>
  <c r="R6" i="3"/>
  <c r="Q6" i="3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2" i="3" s="1"/>
  <c r="R23" i="1"/>
  <c r="R24" i="1"/>
  <c r="R25" i="1"/>
  <c r="R26" i="1"/>
  <c r="R27" i="1"/>
  <c r="R28" i="1"/>
  <c r="R28" i="3" s="1"/>
  <c r="R29" i="1"/>
  <c r="R30" i="1"/>
  <c r="R31" i="1"/>
  <c r="R32" i="1"/>
  <c r="R33" i="1"/>
  <c r="R34" i="1"/>
  <c r="R34" i="3" s="1"/>
  <c r="R35" i="1"/>
  <c r="R36" i="1"/>
  <c r="R37" i="1"/>
  <c r="R21" i="3" s="1"/>
  <c r="R38" i="1"/>
  <c r="R38" i="3" s="1"/>
  <c r="R5" i="1"/>
  <c r="R26" i="3" l="1"/>
  <c r="R8" i="3"/>
  <c r="R30" i="3"/>
  <c r="R32" i="3"/>
  <c r="R20" i="3"/>
  <c r="R14" i="3"/>
  <c r="R36" i="3"/>
  <c r="R24" i="3"/>
  <c r="R12" i="3"/>
  <c r="R10" i="3"/>
  <c r="R31" i="3"/>
  <c r="R19" i="3"/>
  <c r="R7" i="3"/>
  <c r="R9" i="3"/>
  <c r="R35" i="3"/>
  <c r="R23" i="3"/>
  <c r="R27" i="3"/>
  <c r="R37" i="3"/>
  <c r="R25" i="3"/>
  <c r="R13" i="3"/>
  <c r="R29" i="3"/>
  <c r="R33" i="3"/>
  <c r="R18" i="3"/>
  <c r="R17" i="3"/>
  <c r="R16" i="3"/>
  <c r="R15" i="3"/>
  <c r="R11" i="3"/>
  <c r="R5" i="3"/>
</calcChain>
</file>

<file path=xl/sharedStrings.xml><?xml version="1.0" encoding="utf-8"?>
<sst xmlns="http://schemas.openxmlformats.org/spreadsheetml/2006/main" count="299" uniqueCount="58">
  <si>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 Valori assoluti</t>
    </r>
  </si>
  <si>
    <t>Totali</t>
  </si>
  <si>
    <t>Gennaio</t>
  </si>
  <si>
    <t>morti</t>
  </si>
  <si>
    <t>feriti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</si>
  <si>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</si>
  <si>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</si>
  <si>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</si>
  <si>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</si>
  <si>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</si>
  <si>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</si>
  <si>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</si>
  <si>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</si>
  <si>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</si>
  <si>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</si>
  <si>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</si>
  <si>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</si>
  <si>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</si>
  <si>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</si>
  <si>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</si>
  <si>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</si>
  <si>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</si>
  <si>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r>
      <t>a)</t>
    </r>
    <r>
      <rPr>
        <i/>
        <sz val="7"/>
        <color theme="1"/>
        <rFont val="Times New Roman"/>
        <family val="1"/>
      </rPr>
      <t xml:space="preserve">      </t>
    </r>
    <r>
      <rPr>
        <i/>
        <sz val="12"/>
        <color theme="1"/>
        <rFont val="Times New Roman"/>
        <family val="1"/>
      </rPr>
      <t>Variazioni annuali e di periodo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</si>
  <si>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</si>
  <si>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</si>
  <si>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</si>
  <si>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</si>
  <si>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</si>
  <si>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</si>
  <si>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</si>
  <si>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</si>
  <si>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</si>
  <si>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</si>
  <si>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</si>
  <si>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</si>
  <si>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</si>
  <si>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- </t>
  </si>
  <si>
    <t>Note: in rosso e verde corsivo sono indicati: 1) in “a)” massimi e minimi; 2) in “c)” maggiori e minori diminuzioni, per mese, trimestre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</si>
  <si>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</si>
  <si>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RF.IS.1.2.2 - Morti e feriti in incidenti stradali per mese e trimestre - Anni 2001-2015</t>
  </si>
  <si>
    <t xml:space="preserve"> </t>
  </si>
  <si>
    <t>Frequenza</t>
  </si>
  <si>
    <t>Percentuale</t>
  </si>
  <si>
    <t>Percentuale valida</t>
  </si>
  <si>
    <t>Percentuale cumulata</t>
  </si>
  <si>
    <t>Validi</t>
  </si>
  <si>
    <t>Totale</t>
  </si>
  <si>
    <t>Morti  Data dell'incidente:mese</t>
  </si>
  <si>
    <t>I trimestre</t>
  </si>
  <si>
    <t>II trimestre</t>
  </si>
  <si>
    <t>III trimestre</t>
  </si>
  <si>
    <t>IV trimestre</t>
  </si>
  <si>
    <t>Morti Trimestre</t>
  </si>
  <si>
    <t>Feriti Data dell'incidente:mese</t>
  </si>
  <si>
    <t>Feriti Trimestre</t>
  </si>
  <si>
    <t>2015/2014</t>
  </si>
  <si>
    <t>Var. 2015/01</t>
  </si>
  <si>
    <r>
      <t xml:space="preserve">Segue: </t>
    </r>
    <r>
      <rPr>
        <b/>
        <sz val="12"/>
        <rFont val="Times New Roman"/>
        <family val="1"/>
      </rPr>
      <t>Tab. RF.IS.1.2.2 - Morti e feriti in incidenti stradali per mese e trimestre - Anni 2001-2015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</si>
</sst>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#.0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i/>
      <sz val="8"/>
      <color rgb="FF00B050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10"/>
      <color rgb="FFFF0000"/>
      <name val="Arial"/>
      <family val="2"/>
    </font>
    <font>
      <sz val="8"/>
      <color rgb="FF0070C0"/>
      <name val="Times New Roman"/>
      <family val="1"/>
    </font>
    <font>
      <sz val="10"/>
      <color indexed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/>
    <xf numFmtId="0" fontId="19" fillId="0" borderId="0"/>
  </cellStyleXfs>
  <cellXfs count="87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4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0" fontId="19" fillId="0" borderId="0" xfId="1"/>
    <xf numFmtId="0" fontId="21" fillId="0" borderId="10" xfId="1" applyFont="1" applyBorder="1" applyAlignment="1">
      <alignment horizontal="center" wrapText="1"/>
    </xf>
    <xf numFmtId="0" fontId="21" fillId="0" borderId="11" xfId="1" applyFont="1" applyBorder="1" applyAlignment="1">
      <alignment horizontal="center" wrapText="1"/>
    </xf>
    <xf numFmtId="0" fontId="21" fillId="0" borderId="12" xfId="1" applyFont="1" applyBorder="1" applyAlignment="1">
      <alignment horizontal="center" wrapText="1"/>
    </xf>
    <xf numFmtId="0" fontId="18" fillId="0" borderId="0" xfId="0" applyFont="1"/>
    <xf numFmtId="0" fontId="22" fillId="0" borderId="27" xfId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164" fontId="24" fillId="0" borderId="15" xfId="1" applyNumberFormat="1" applyFont="1" applyBorder="1" applyAlignment="1">
      <alignment horizontal="right" vertical="top"/>
    </xf>
    <xf numFmtId="165" fontId="24" fillId="0" borderId="16" xfId="1" applyNumberFormat="1" applyFont="1" applyBorder="1" applyAlignment="1">
      <alignment horizontal="right" vertical="top"/>
    </xf>
    <xf numFmtId="165" fontId="24" fillId="0" borderId="17" xfId="1" applyNumberFormat="1" applyFont="1" applyBorder="1" applyAlignment="1">
      <alignment horizontal="right" vertical="top"/>
    </xf>
    <xf numFmtId="164" fontId="24" fillId="0" borderId="20" xfId="1" applyNumberFormat="1" applyFont="1" applyBorder="1" applyAlignment="1">
      <alignment horizontal="right" vertical="top"/>
    </xf>
    <xf numFmtId="165" fontId="24" fillId="0" borderId="21" xfId="1" applyNumberFormat="1" applyFont="1" applyBorder="1" applyAlignment="1">
      <alignment horizontal="right" vertical="top"/>
    </xf>
    <xf numFmtId="165" fontId="24" fillId="0" borderId="22" xfId="1" applyNumberFormat="1" applyFont="1" applyBorder="1" applyAlignment="1">
      <alignment horizontal="right" vertical="top"/>
    </xf>
    <xf numFmtId="164" fontId="24" fillId="0" borderId="25" xfId="1" applyNumberFormat="1" applyFont="1" applyBorder="1" applyAlignment="1">
      <alignment horizontal="right" vertical="top"/>
    </xf>
    <xf numFmtId="165" fontId="24" fillId="0" borderId="26" xfId="1" applyNumberFormat="1" applyFont="1" applyBorder="1" applyAlignment="1">
      <alignment horizontal="right" vertical="top"/>
    </xf>
    <xf numFmtId="0" fontId="19" fillId="0" borderId="27" xfId="1" applyFont="1" applyBorder="1" applyAlignment="1">
      <alignment horizontal="center" vertical="center"/>
    </xf>
    <xf numFmtId="165" fontId="22" fillId="0" borderId="16" xfId="1" applyNumberFormat="1" applyFont="1" applyBorder="1" applyAlignment="1">
      <alignment horizontal="right" vertical="top"/>
    </xf>
    <xf numFmtId="165" fontId="22" fillId="0" borderId="17" xfId="1" applyNumberFormat="1" applyFont="1" applyBorder="1" applyAlignment="1">
      <alignment horizontal="right" vertical="top"/>
    </xf>
    <xf numFmtId="165" fontId="22" fillId="0" borderId="21" xfId="1" applyNumberFormat="1" applyFont="1" applyBorder="1" applyAlignment="1">
      <alignment horizontal="right" vertical="top"/>
    </xf>
    <xf numFmtId="165" fontId="22" fillId="0" borderId="22" xfId="1" applyNumberFormat="1" applyFont="1" applyBorder="1" applyAlignment="1">
      <alignment horizontal="right" vertical="top"/>
    </xf>
    <xf numFmtId="165" fontId="22" fillId="0" borderId="26" xfId="1" applyNumberFormat="1" applyFont="1" applyBorder="1" applyAlignment="1">
      <alignment horizontal="right" vertical="top"/>
    </xf>
    <xf numFmtId="0" fontId="24" fillId="0" borderId="14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24" fillId="0" borderId="24" xfId="1" applyFont="1" applyBorder="1" applyAlignment="1">
      <alignment horizontal="left" vertical="top" wrapText="1"/>
    </xf>
    <xf numFmtId="2" fontId="11" fillId="0" borderId="4" xfId="0" applyNumberFormat="1" applyFont="1" applyBorder="1" applyAlignment="1">
      <alignment horizontal="right" vertical="center" wrapText="1"/>
    </xf>
    <xf numFmtId="0" fontId="25" fillId="0" borderId="4" xfId="0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15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0" fontId="26" fillId="0" borderId="4" xfId="0" applyFont="1" applyBorder="1" applyAlignment="1">
      <alignment horizontal="right" vertical="center" wrapText="1"/>
    </xf>
    <xf numFmtId="2" fontId="25" fillId="0" borderId="4" xfId="0" applyNumberFormat="1" applyFont="1" applyBorder="1" applyAlignment="1">
      <alignment horizontal="right" vertical="center" wrapText="1"/>
    </xf>
    <xf numFmtId="2" fontId="23" fillId="0" borderId="4" xfId="0" applyNumberFormat="1" applyFont="1" applyBorder="1" applyAlignment="1">
      <alignment horizontal="right" vertical="center" wrapText="1"/>
    </xf>
    <xf numFmtId="0" fontId="21" fillId="0" borderId="13" xfId="1" applyFont="1" applyBorder="1" applyAlignment="1">
      <alignment horizontal="left" vertical="top" wrapText="1"/>
    </xf>
    <xf numFmtId="0" fontId="19" fillId="0" borderId="18" xfId="1" applyFont="1" applyBorder="1" applyAlignment="1">
      <alignment horizontal="center" vertical="center"/>
    </xf>
    <xf numFmtId="0" fontId="19" fillId="0" borderId="23" xfId="1" applyFont="1" applyBorder="1" applyAlignment="1">
      <alignment horizontal="center" vertical="center"/>
    </xf>
    <xf numFmtId="0" fontId="20" fillId="0" borderId="29" xfId="1" applyFont="1" applyBorder="1" applyAlignment="1">
      <alignment horizontal="center" vertical="center" wrapText="1"/>
    </xf>
    <xf numFmtId="0" fontId="19" fillId="0" borderId="13" xfId="1" applyBorder="1" applyAlignment="1">
      <alignment horizontal="center" vertical="center" wrapText="1"/>
    </xf>
    <xf numFmtId="0" fontId="19" fillId="0" borderId="9" xfId="1" applyBorder="1" applyAlignment="1">
      <alignment horizontal="center" vertical="center" wrapText="1"/>
    </xf>
    <xf numFmtId="0" fontId="24" fillId="0" borderId="28" xfId="1" applyFont="1" applyBorder="1" applyAlignment="1">
      <alignment horizontal="left" vertical="top" wrapText="1"/>
    </xf>
    <xf numFmtId="0" fontId="24" fillId="0" borderId="18" xfId="1" applyFont="1" applyBorder="1" applyAlignment="1">
      <alignment horizontal="left" vertical="top" wrapText="1"/>
    </xf>
    <xf numFmtId="0" fontId="24" fillId="0" borderId="23" xfId="1" applyFont="1" applyBorder="1" applyAlignment="1">
      <alignment horizontal="left" vertical="top" wrapText="1"/>
    </xf>
    <xf numFmtId="0" fontId="20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0" fontId="19" fillId="0" borderId="8" xfId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</cellXfs>
  <cellStyles count="2">
    <cellStyle name="Normale" xfId="0" builtinId="0"/>
    <cellStyle name="Normale_V.A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abSelected="1" workbookViewId="0">
      <selection sqref="A1:R1"/>
    </sheetView>
  </sheetViews>
  <sheetFormatPr defaultRowHeight="14.4" x14ac:dyDescent="0.3"/>
  <cols>
    <col min="20" max="20" width="0" hidden="1" customWidth="1"/>
    <col min="21" max="21" width="10.5546875" hidden="1" customWidth="1"/>
    <col min="22" max="25" width="9.109375" hidden="1" customWidth="1"/>
    <col min="26" max="26" width="4.44140625" hidden="1" customWidth="1"/>
    <col min="27" max="27" width="0" hidden="1" customWidth="1"/>
    <col min="28" max="28" width="10.6640625" hidden="1" customWidth="1"/>
    <col min="29" max="32" width="9.109375" hidden="1" customWidth="1"/>
    <col min="33" max="33" width="0" hidden="1" customWidth="1"/>
  </cols>
  <sheetData>
    <row r="1" spans="1:33" ht="15.6" x14ac:dyDescent="0.3">
      <c r="A1" s="85" t="s">
        <v>39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33" ht="15.6" x14ac:dyDescent="0.3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33" ht="16.2" thickBot="1" x14ac:dyDescent="0.35">
      <c r="A3" s="80" t="s">
        <v>0</v>
      </c>
      <c r="B3" s="80"/>
      <c r="C3" s="80"/>
      <c r="D3" s="80"/>
      <c r="E3" s="80"/>
      <c r="F3" s="80"/>
      <c r="G3" s="80"/>
      <c r="H3" s="80"/>
      <c r="I3" s="80"/>
      <c r="J3" s="80"/>
      <c r="K3" s="18"/>
      <c r="L3" s="18"/>
      <c r="M3" s="18"/>
      <c r="N3" s="18"/>
      <c r="O3" s="18"/>
      <c r="P3" s="18"/>
      <c r="Q3" s="18"/>
      <c r="R3" s="18"/>
      <c r="Y3" s="32">
        <v>2015</v>
      </c>
    </row>
    <row r="4" spans="1:33" ht="15" customHeight="1" thickBot="1" x14ac:dyDescent="0.3">
      <c r="A4" s="81"/>
      <c r="B4" s="82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 t="s">
        <v>1</v>
      </c>
      <c r="T4" s="64" t="s">
        <v>47</v>
      </c>
      <c r="U4" s="64"/>
      <c r="V4" s="64"/>
      <c r="W4" s="64"/>
      <c r="X4" s="64"/>
      <c r="Y4" s="64"/>
      <c r="Z4" s="28"/>
      <c r="AA4" s="70" t="s">
        <v>53</v>
      </c>
      <c r="AB4" s="71"/>
      <c r="AC4" s="71"/>
      <c r="AD4" s="71"/>
      <c r="AE4" s="71"/>
      <c r="AF4" s="71"/>
      <c r="AG4" s="28"/>
    </row>
    <row r="5" spans="1:33" ht="19.2" thickBot="1" x14ac:dyDescent="0.35">
      <c r="A5" s="74" t="s">
        <v>2</v>
      </c>
      <c r="B5" s="2" t="s">
        <v>3</v>
      </c>
      <c r="C5" s="3">
        <v>516</v>
      </c>
      <c r="D5" s="4">
        <v>498</v>
      </c>
      <c r="E5" s="4">
        <v>528</v>
      </c>
      <c r="F5" s="4">
        <v>437</v>
      </c>
      <c r="G5" s="4">
        <v>465</v>
      </c>
      <c r="H5" s="4">
        <v>402</v>
      </c>
      <c r="I5" s="4">
        <v>365</v>
      </c>
      <c r="J5" s="4">
        <v>365</v>
      </c>
      <c r="K5" s="4">
        <v>253</v>
      </c>
      <c r="L5" s="4">
        <v>294</v>
      </c>
      <c r="M5" s="4">
        <v>286</v>
      </c>
      <c r="N5" s="4">
        <v>248</v>
      </c>
      <c r="O5" s="5">
        <v>241</v>
      </c>
      <c r="P5" s="4">
        <v>247</v>
      </c>
      <c r="Q5" s="4">
        <v>289</v>
      </c>
      <c r="R5" s="6">
        <f>SUM(C5:Q5)</f>
        <v>5434</v>
      </c>
      <c r="T5" s="65" t="s">
        <v>40</v>
      </c>
      <c r="U5" s="66"/>
      <c r="V5" s="29" t="s">
        <v>41</v>
      </c>
      <c r="W5" s="30" t="s">
        <v>42</v>
      </c>
      <c r="X5" s="30" t="s">
        <v>43</v>
      </c>
      <c r="Y5" s="31" t="s">
        <v>44</v>
      </c>
      <c r="Z5" s="28"/>
      <c r="AA5" s="72" t="s">
        <v>40</v>
      </c>
      <c r="AB5" s="73"/>
      <c r="AC5" s="29" t="s">
        <v>41</v>
      </c>
      <c r="AD5" s="30" t="s">
        <v>42</v>
      </c>
      <c r="AE5" s="30" t="s">
        <v>43</v>
      </c>
      <c r="AF5" s="31" t="s">
        <v>44</v>
      </c>
      <c r="AG5" s="28"/>
    </row>
    <row r="6" spans="1:33" ht="15" thickBot="1" x14ac:dyDescent="0.35">
      <c r="A6" s="75"/>
      <c r="B6" s="2" t="s">
        <v>4</v>
      </c>
      <c r="C6" s="7">
        <v>27874</v>
      </c>
      <c r="D6" s="7">
        <v>28181</v>
      </c>
      <c r="E6" s="8">
        <v>28305</v>
      </c>
      <c r="F6" s="7">
        <v>25653</v>
      </c>
      <c r="G6" s="7">
        <v>23483</v>
      </c>
      <c r="H6" s="7">
        <v>24236</v>
      </c>
      <c r="I6" s="7">
        <v>24866</v>
      </c>
      <c r="J6" s="7">
        <v>23740</v>
      </c>
      <c r="K6" s="7">
        <v>21442</v>
      </c>
      <c r="L6" s="7">
        <v>22655</v>
      </c>
      <c r="M6" s="7">
        <v>20306</v>
      </c>
      <c r="N6" s="7">
        <v>20109</v>
      </c>
      <c r="O6" s="7">
        <v>19414</v>
      </c>
      <c r="P6" s="9">
        <v>18835</v>
      </c>
      <c r="Q6" s="9">
        <v>18409</v>
      </c>
      <c r="R6" s="6">
        <f t="shared" ref="R6:R38" si="0">SUM(C6:Q6)</f>
        <v>347508</v>
      </c>
      <c r="T6" s="67" t="s">
        <v>45</v>
      </c>
      <c r="U6" s="50" t="s">
        <v>2</v>
      </c>
      <c r="V6" s="36">
        <v>289</v>
      </c>
      <c r="W6" s="37">
        <v>8.4305717619603264</v>
      </c>
      <c r="X6" s="37">
        <v>8.4305717619603264</v>
      </c>
      <c r="Y6" s="38">
        <v>8.4305717619603264</v>
      </c>
      <c r="Z6" s="28"/>
      <c r="AA6" s="61" t="s">
        <v>45</v>
      </c>
      <c r="AB6" s="50" t="s">
        <v>2</v>
      </c>
      <c r="AC6" s="36">
        <v>18409</v>
      </c>
      <c r="AD6" s="45">
        <v>7.4554511582698852</v>
      </c>
      <c r="AE6" s="45">
        <v>7.4554511582698852</v>
      </c>
      <c r="AF6" s="46">
        <v>7.4554511582698852</v>
      </c>
      <c r="AG6" s="28"/>
    </row>
    <row r="7" spans="1:33" ht="15" thickBot="1" x14ac:dyDescent="0.35">
      <c r="A7" s="74" t="s">
        <v>5</v>
      </c>
      <c r="B7" s="2" t="s">
        <v>3</v>
      </c>
      <c r="C7" s="3">
        <v>474</v>
      </c>
      <c r="D7" s="4">
        <v>415</v>
      </c>
      <c r="E7" s="4">
        <v>417</v>
      </c>
      <c r="F7" s="4">
        <v>376</v>
      </c>
      <c r="G7" s="4">
        <v>377</v>
      </c>
      <c r="H7" s="4">
        <v>356</v>
      </c>
      <c r="I7" s="4">
        <v>348</v>
      </c>
      <c r="J7" s="4">
        <v>341</v>
      </c>
      <c r="K7" s="4">
        <v>285</v>
      </c>
      <c r="L7" s="4">
        <v>282</v>
      </c>
      <c r="M7" s="4">
        <v>263</v>
      </c>
      <c r="N7" s="10">
        <v>201</v>
      </c>
      <c r="O7" s="4">
        <v>220</v>
      </c>
      <c r="P7" s="4">
        <v>203</v>
      </c>
      <c r="Q7" s="4">
        <v>196</v>
      </c>
      <c r="R7" s="6">
        <f t="shared" si="0"/>
        <v>4754</v>
      </c>
      <c r="T7" s="68"/>
      <c r="U7" s="51" t="s">
        <v>5</v>
      </c>
      <c r="V7" s="39">
        <v>196</v>
      </c>
      <c r="W7" s="40">
        <v>5.7176196032672113</v>
      </c>
      <c r="X7" s="40">
        <v>5.7176196032672113</v>
      </c>
      <c r="Y7" s="41">
        <v>14.148191365227538</v>
      </c>
      <c r="Z7" s="28"/>
      <c r="AA7" s="62"/>
      <c r="AB7" s="51" t="s">
        <v>5</v>
      </c>
      <c r="AC7" s="39">
        <v>16173</v>
      </c>
      <c r="AD7" s="47">
        <v>6.5498947027377286</v>
      </c>
      <c r="AE7" s="47">
        <v>6.5498947027377286</v>
      </c>
      <c r="AF7" s="48">
        <v>14.005345861007614</v>
      </c>
      <c r="AG7" s="28"/>
    </row>
    <row r="8" spans="1:33" ht="15" thickBot="1" x14ac:dyDescent="0.35">
      <c r="A8" s="75"/>
      <c r="B8" s="2" t="s">
        <v>4</v>
      </c>
      <c r="C8" s="8">
        <v>25240</v>
      </c>
      <c r="D8" s="7">
        <v>24904</v>
      </c>
      <c r="E8" s="7">
        <v>24847</v>
      </c>
      <c r="F8" s="7">
        <v>24406</v>
      </c>
      <c r="G8" s="7">
        <v>22314</v>
      </c>
      <c r="H8" s="7">
        <v>22338</v>
      </c>
      <c r="I8" s="7">
        <v>23168</v>
      </c>
      <c r="J8" s="7">
        <v>23549</v>
      </c>
      <c r="K8" s="7">
        <v>19945</v>
      </c>
      <c r="L8" s="7">
        <v>20954</v>
      </c>
      <c r="M8" s="7">
        <v>20163</v>
      </c>
      <c r="N8" s="11">
        <v>16596</v>
      </c>
      <c r="O8" s="7">
        <v>17244</v>
      </c>
      <c r="P8" s="7">
        <v>17424</v>
      </c>
      <c r="Q8" s="7">
        <v>16173</v>
      </c>
      <c r="R8" s="6">
        <f t="shared" si="0"/>
        <v>319265</v>
      </c>
      <c r="T8" s="68"/>
      <c r="U8" s="51" t="s">
        <v>6</v>
      </c>
      <c r="V8" s="39">
        <v>232</v>
      </c>
      <c r="W8" s="40">
        <v>6.7677946324387399</v>
      </c>
      <c r="X8" s="40">
        <v>6.7677946324387399</v>
      </c>
      <c r="Y8" s="41">
        <v>20.915985997666279</v>
      </c>
      <c r="Z8" s="28"/>
      <c r="AA8" s="62"/>
      <c r="AB8" s="51" t="s">
        <v>6</v>
      </c>
      <c r="AC8" s="39">
        <v>19182</v>
      </c>
      <c r="AD8" s="47">
        <v>7.7685080187915112</v>
      </c>
      <c r="AE8" s="47">
        <v>7.7685080187915112</v>
      </c>
      <c r="AF8" s="48">
        <v>21.773853879799127</v>
      </c>
      <c r="AG8" s="28"/>
    </row>
    <row r="9" spans="1:33" ht="15" thickBot="1" x14ac:dyDescent="0.35">
      <c r="A9" s="74" t="s">
        <v>6</v>
      </c>
      <c r="B9" s="2" t="s">
        <v>3</v>
      </c>
      <c r="C9" s="3">
        <v>551</v>
      </c>
      <c r="D9" s="3">
        <v>551</v>
      </c>
      <c r="E9" s="4">
        <v>530</v>
      </c>
      <c r="F9" s="4">
        <v>418</v>
      </c>
      <c r="G9" s="4">
        <v>394</v>
      </c>
      <c r="H9" s="4">
        <v>380</v>
      </c>
      <c r="I9" s="4">
        <v>412</v>
      </c>
      <c r="J9" s="4">
        <v>398</v>
      </c>
      <c r="K9" s="4">
        <v>319</v>
      </c>
      <c r="L9" s="4">
        <v>316</v>
      </c>
      <c r="M9" s="4">
        <v>258</v>
      </c>
      <c r="N9" s="4">
        <v>271</v>
      </c>
      <c r="O9" s="5">
        <v>240</v>
      </c>
      <c r="P9" s="4">
        <v>270</v>
      </c>
      <c r="Q9" s="4">
        <v>232</v>
      </c>
      <c r="R9" s="6">
        <f t="shared" si="0"/>
        <v>5540</v>
      </c>
      <c r="T9" s="68"/>
      <c r="U9" s="51" t="s">
        <v>8</v>
      </c>
      <c r="V9" s="39">
        <v>245</v>
      </c>
      <c r="W9" s="40">
        <v>7.1470245040840137</v>
      </c>
      <c r="X9" s="40">
        <v>7.1470245040840137</v>
      </c>
      <c r="Y9" s="41">
        <v>28.063010501750291</v>
      </c>
      <c r="Z9" s="28"/>
      <c r="AA9" s="62"/>
      <c r="AB9" s="51" t="s">
        <v>8</v>
      </c>
      <c r="AC9" s="39">
        <v>20376</v>
      </c>
      <c r="AD9" s="47">
        <v>8.2520654462983956</v>
      </c>
      <c r="AE9" s="47">
        <v>8.2520654462983956</v>
      </c>
      <c r="AF9" s="48">
        <v>30.025919326097522</v>
      </c>
      <c r="AG9" s="28"/>
    </row>
    <row r="10" spans="1:33" ht="15" thickBot="1" x14ac:dyDescent="0.35">
      <c r="A10" s="75"/>
      <c r="B10" s="2" t="s">
        <v>4</v>
      </c>
      <c r="C10" s="7">
        <v>29910</v>
      </c>
      <c r="D10" s="7">
        <v>30527</v>
      </c>
      <c r="E10" s="8">
        <v>30607</v>
      </c>
      <c r="F10" s="7">
        <v>26801</v>
      </c>
      <c r="G10" s="7">
        <v>25373</v>
      </c>
      <c r="H10" s="7">
        <v>25388</v>
      </c>
      <c r="I10" s="7">
        <v>26995</v>
      </c>
      <c r="J10" s="7">
        <v>25912</v>
      </c>
      <c r="K10" s="7">
        <v>25122</v>
      </c>
      <c r="L10" s="7">
        <v>24100</v>
      </c>
      <c r="M10" s="7">
        <v>22323</v>
      </c>
      <c r="N10" s="7">
        <v>21533</v>
      </c>
      <c r="O10" s="9">
        <v>19958</v>
      </c>
      <c r="P10" s="7">
        <v>20762</v>
      </c>
      <c r="Q10" s="7">
        <v>19182</v>
      </c>
      <c r="R10" s="6">
        <f t="shared" si="0"/>
        <v>374493</v>
      </c>
      <c r="T10" s="68"/>
      <c r="U10" s="51" t="s">
        <v>9</v>
      </c>
      <c r="V10" s="39">
        <v>274</v>
      </c>
      <c r="W10" s="40">
        <v>7.9929988331388566</v>
      </c>
      <c r="X10" s="40">
        <v>7.9929988331388566</v>
      </c>
      <c r="Y10" s="41">
        <v>36.056009334889147</v>
      </c>
      <c r="Z10" s="28"/>
      <c r="AA10" s="62"/>
      <c r="AB10" s="51" t="s">
        <v>9</v>
      </c>
      <c r="AC10" s="39">
        <v>22228</v>
      </c>
      <c r="AD10" s="47">
        <v>9.0021059452454235</v>
      </c>
      <c r="AE10" s="47">
        <v>9.0021059452454235</v>
      </c>
      <c r="AF10" s="48">
        <v>39.028025271342948</v>
      </c>
      <c r="AG10" s="28"/>
    </row>
    <row r="11" spans="1:33" ht="15" thickBot="1" x14ac:dyDescent="0.35">
      <c r="A11" s="76" t="s">
        <v>7</v>
      </c>
      <c r="B11" s="2" t="s">
        <v>3</v>
      </c>
      <c r="C11" s="12">
        <v>1541</v>
      </c>
      <c r="D11" s="6">
        <v>1464</v>
      </c>
      <c r="E11" s="6">
        <v>1475</v>
      </c>
      <c r="F11" s="6">
        <v>1231</v>
      </c>
      <c r="G11" s="6">
        <v>1236</v>
      </c>
      <c r="H11" s="6">
        <v>1138</v>
      </c>
      <c r="I11" s="6">
        <v>1125</v>
      </c>
      <c r="J11" s="6">
        <v>1104</v>
      </c>
      <c r="K11" s="13">
        <v>857</v>
      </c>
      <c r="L11" s="13">
        <v>892</v>
      </c>
      <c r="M11" s="13">
        <v>807</v>
      </c>
      <c r="N11" s="13">
        <v>720</v>
      </c>
      <c r="O11" s="14">
        <v>701</v>
      </c>
      <c r="P11" s="13">
        <v>720</v>
      </c>
      <c r="Q11" s="13">
        <v>717</v>
      </c>
      <c r="R11" s="6">
        <f t="shared" si="0"/>
        <v>15728</v>
      </c>
      <c r="T11" s="68"/>
      <c r="U11" s="51" t="s">
        <v>10</v>
      </c>
      <c r="V11" s="39">
        <v>303</v>
      </c>
      <c r="W11" s="40">
        <v>8.8389731621936996</v>
      </c>
      <c r="X11" s="40">
        <v>8.8389731621936996</v>
      </c>
      <c r="Y11" s="41">
        <v>44.89498249708285</v>
      </c>
      <c r="Z11" s="28"/>
      <c r="AA11" s="62"/>
      <c r="AB11" s="51" t="s">
        <v>10</v>
      </c>
      <c r="AC11" s="39">
        <v>22617</v>
      </c>
      <c r="AD11" s="47">
        <v>9.1596468491819216</v>
      </c>
      <c r="AE11" s="47">
        <v>9.1596468491819216</v>
      </c>
      <c r="AF11" s="48">
        <v>48.187672120524866</v>
      </c>
      <c r="AG11" s="28"/>
    </row>
    <row r="12" spans="1:33" ht="15" thickBot="1" x14ac:dyDescent="0.35">
      <c r="A12" s="77"/>
      <c r="B12" s="2" t="s">
        <v>4</v>
      </c>
      <c r="C12" s="6">
        <v>83024</v>
      </c>
      <c r="D12" s="6">
        <v>83612</v>
      </c>
      <c r="E12" s="12">
        <v>83759</v>
      </c>
      <c r="F12" s="6">
        <v>76860</v>
      </c>
      <c r="G12" s="6">
        <v>71170</v>
      </c>
      <c r="H12" s="6">
        <v>71962</v>
      </c>
      <c r="I12" s="6">
        <v>75029</v>
      </c>
      <c r="J12" s="6">
        <v>73201</v>
      </c>
      <c r="K12" s="6">
        <v>66509</v>
      </c>
      <c r="L12" s="6">
        <v>67709</v>
      </c>
      <c r="M12" s="6">
        <v>62792</v>
      </c>
      <c r="N12" s="6">
        <v>58238</v>
      </c>
      <c r="O12" s="15">
        <v>56616</v>
      </c>
      <c r="P12" s="6">
        <v>57021</v>
      </c>
      <c r="Q12" s="6">
        <v>53764</v>
      </c>
      <c r="R12" s="6">
        <f t="shared" si="0"/>
        <v>1041266</v>
      </c>
      <c r="T12" s="68"/>
      <c r="U12" s="51" t="s">
        <v>12</v>
      </c>
      <c r="V12" s="39">
        <v>394</v>
      </c>
      <c r="W12" s="40">
        <v>11.493582263710618</v>
      </c>
      <c r="X12" s="40">
        <v>11.493582263710618</v>
      </c>
      <c r="Y12" s="41">
        <v>56.388564760793464</v>
      </c>
      <c r="Z12" s="28"/>
      <c r="AA12" s="62"/>
      <c r="AB12" s="51" t="s">
        <v>12</v>
      </c>
      <c r="AC12" s="39">
        <v>24761</v>
      </c>
      <c r="AD12" s="47">
        <v>10.02794427344889</v>
      </c>
      <c r="AE12" s="47">
        <v>10.02794427344889</v>
      </c>
      <c r="AF12" s="48">
        <v>58.215616393973754</v>
      </c>
      <c r="AG12" s="28"/>
    </row>
    <row r="13" spans="1:33" ht="15" thickBot="1" x14ac:dyDescent="0.35">
      <c r="A13" s="74" t="s">
        <v>8</v>
      </c>
      <c r="B13" s="2" t="s">
        <v>3</v>
      </c>
      <c r="C13" s="4">
        <v>521</v>
      </c>
      <c r="D13" s="4">
        <v>488</v>
      </c>
      <c r="E13" s="3">
        <v>526</v>
      </c>
      <c r="F13" s="4">
        <v>484</v>
      </c>
      <c r="G13" s="4">
        <v>407</v>
      </c>
      <c r="H13" s="4">
        <v>483</v>
      </c>
      <c r="I13" s="4">
        <v>465</v>
      </c>
      <c r="J13" s="4">
        <v>365</v>
      </c>
      <c r="K13" s="4">
        <v>296</v>
      </c>
      <c r="L13" s="4">
        <v>333</v>
      </c>
      <c r="M13" s="4">
        <v>330</v>
      </c>
      <c r="N13" s="4">
        <v>305</v>
      </c>
      <c r="O13" s="5">
        <v>241</v>
      </c>
      <c r="P13" s="4">
        <v>256</v>
      </c>
      <c r="Q13" s="4">
        <v>245</v>
      </c>
      <c r="R13" s="6">
        <f t="shared" si="0"/>
        <v>5745</v>
      </c>
      <c r="T13" s="68"/>
      <c r="U13" s="51" t="s">
        <v>13</v>
      </c>
      <c r="V13" s="39">
        <v>335</v>
      </c>
      <c r="W13" s="40">
        <v>9.7724620770128361</v>
      </c>
      <c r="X13" s="40">
        <v>9.7724620770128361</v>
      </c>
      <c r="Y13" s="41">
        <v>66.161026837806304</v>
      </c>
      <c r="Z13" s="28"/>
      <c r="AA13" s="62"/>
      <c r="AB13" s="51" t="s">
        <v>13</v>
      </c>
      <c r="AC13" s="39">
        <v>20187</v>
      </c>
      <c r="AD13" s="47">
        <v>8.175522436416653</v>
      </c>
      <c r="AE13" s="47">
        <v>8.175522436416653</v>
      </c>
      <c r="AF13" s="48">
        <v>66.391138830390403</v>
      </c>
      <c r="AG13" s="28"/>
    </row>
    <row r="14" spans="1:33" ht="15" thickBot="1" x14ac:dyDescent="0.35">
      <c r="A14" s="75"/>
      <c r="B14" s="2" t="s">
        <v>4</v>
      </c>
      <c r="C14" s="7">
        <v>30674</v>
      </c>
      <c r="D14" s="8">
        <v>30709</v>
      </c>
      <c r="E14" s="7">
        <v>30576</v>
      </c>
      <c r="F14" s="7">
        <v>28744</v>
      </c>
      <c r="G14" s="7">
        <v>27027</v>
      </c>
      <c r="H14" s="7">
        <v>27578</v>
      </c>
      <c r="I14" s="7">
        <v>28178</v>
      </c>
      <c r="J14" s="7">
        <v>25609</v>
      </c>
      <c r="K14" s="7">
        <v>25245</v>
      </c>
      <c r="L14" s="7">
        <v>26740</v>
      </c>
      <c r="M14" s="7">
        <v>25842</v>
      </c>
      <c r="N14" s="7">
        <v>20680</v>
      </c>
      <c r="O14" s="9">
        <v>20530</v>
      </c>
      <c r="P14" s="7">
        <v>21272</v>
      </c>
      <c r="Q14" s="7">
        <v>20376</v>
      </c>
      <c r="R14" s="6">
        <f t="shared" si="0"/>
        <v>389780</v>
      </c>
      <c r="T14" s="68"/>
      <c r="U14" s="51" t="s">
        <v>14</v>
      </c>
      <c r="V14" s="39">
        <v>315</v>
      </c>
      <c r="W14" s="40">
        <v>9.1890315052508758</v>
      </c>
      <c r="X14" s="40">
        <v>9.1890315052508758</v>
      </c>
      <c r="Y14" s="41">
        <v>75.350058343057171</v>
      </c>
      <c r="Z14" s="28"/>
      <c r="AA14" s="62"/>
      <c r="AB14" s="51" t="s">
        <v>14</v>
      </c>
      <c r="AC14" s="39">
        <v>21228</v>
      </c>
      <c r="AD14" s="47">
        <v>8.5971164749716511</v>
      </c>
      <c r="AE14" s="47">
        <v>8.5971164749716511</v>
      </c>
      <c r="AF14" s="48">
        <v>74.98825530536206</v>
      </c>
      <c r="AG14" s="28"/>
    </row>
    <row r="15" spans="1:33" ht="15" thickBot="1" x14ac:dyDescent="0.35">
      <c r="A15" s="74" t="s">
        <v>9</v>
      </c>
      <c r="B15" s="2" t="s">
        <v>3</v>
      </c>
      <c r="C15" s="3">
        <v>583</v>
      </c>
      <c r="D15" s="4">
        <v>573</v>
      </c>
      <c r="E15" s="4">
        <v>623</v>
      </c>
      <c r="F15" s="4">
        <v>569</v>
      </c>
      <c r="G15" s="4">
        <v>542</v>
      </c>
      <c r="H15" s="4">
        <v>489</v>
      </c>
      <c r="I15" s="4">
        <v>458</v>
      </c>
      <c r="J15" s="4">
        <v>437</v>
      </c>
      <c r="K15" s="4">
        <v>413</v>
      </c>
      <c r="L15" s="4">
        <v>337</v>
      </c>
      <c r="M15" s="4">
        <v>367</v>
      </c>
      <c r="N15" s="4">
        <v>301</v>
      </c>
      <c r="O15" s="4">
        <v>290</v>
      </c>
      <c r="P15" s="5">
        <v>273</v>
      </c>
      <c r="Q15" s="5">
        <v>274</v>
      </c>
      <c r="R15" s="6">
        <f t="shared" si="0"/>
        <v>6529</v>
      </c>
      <c r="T15" s="68"/>
      <c r="U15" s="51" t="s">
        <v>16</v>
      </c>
      <c r="V15" s="39">
        <v>287</v>
      </c>
      <c r="W15" s="40">
        <v>8.3722287047841313</v>
      </c>
      <c r="X15" s="40">
        <v>8.3722287047841313</v>
      </c>
      <c r="Y15" s="41">
        <v>83.722287047841306</v>
      </c>
      <c r="Z15" s="28"/>
      <c r="AA15" s="62"/>
      <c r="AB15" s="51" t="s">
        <v>16</v>
      </c>
      <c r="AC15" s="39">
        <v>21837</v>
      </c>
      <c r="AD15" s="47">
        <v>8.8437550623683787</v>
      </c>
      <c r="AE15" s="47">
        <v>8.8437550623683787</v>
      </c>
      <c r="AF15" s="48">
        <v>83.832010367730433</v>
      </c>
      <c r="AG15" s="28"/>
    </row>
    <row r="16" spans="1:33" ht="15" thickBot="1" x14ac:dyDescent="0.35">
      <c r="A16" s="75"/>
      <c r="B16" s="2" t="s">
        <v>4</v>
      </c>
      <c r="C16" s="7">
        <v>33630</v>
      </c>
      <c r="D16" s="7">
        <v>34085</v>
      </c>
      <c r="E16" s="8">
        <v>34753</v>
      </c>
      <c r="F16" s="7">
        <v>32054</v>
      </c>
      <c r="G16" s="7">
        <v>32561</v>
      </c>
      <c r="H16" s="7">
        <v>30553</v>
      </c>
      <c r="I16" s="7">
        <v>30057</v>
      </c>
      <c r="J16" s="7">
        <v>28132</v>
      </c>
      <c r="K16" s="7">
        <v>29409</v>
      </c>
      <c r="L16" s="7">
        <v>27733</v>
      </c>
      <c r="M16" s="7">
        <v>28212</v>
      </c>
      <c r="N16" s="7">
        <v>24582</v>
      </c>
      <c r="O16" s="9">
        <v>23059</v>
      </c>
      <c r="P16" s="7">
        <v>23153</v>
      </c>
      <c r="Q16" s="7">
        <v>22228</v>
      </c>
      <c r="R16" s="6">
        <f t="shared" si="0"/>
        <v>434201</v>
      </c>
      <c r="T16" s="68"/>
      <c r="U16" s="51" t="s">
        <v>17</v>
      </c>
      <c r="V16" s="39">
        <v>263</v>
      </c>
      <c r="W16" s="40">
        <v>7.672112018669778</v>
      </c>
      <c r="X16" s="40">
        <v>7.672112018669778</v>
      </c>
      <c r="Y16" s="41">
        <v>91.394399066511085</v>
      </c>
      <c r="Z16" s="28"/>
      <c r="AA16" s="62"/>
      <c r="AB16" s="51" t="s">
        <v>17</v>
      </c>
      <c r="AC16" s="39">
        <v>19901</v>
      </c>
      <c r="AD16" s="47">
        <v>8.0596954479183545</v>
      </c>
      <c r="AE16" s="47">
        <v>8.0596954479183545</v>
      </c>
      <c r="AF16" s="48">
        <v>91.891705815648791</v>
      </c>
      <c r="AG16" s="28"/>
    </row>
    <row r="17" spans="1:33" ht="15" thickBot="1" x14ac:dyDescent="0.35">
      <c r="A17" s="74" t="s">
        <v>10</v>
      </c>
      <c r="B17" s="2" t="s">
        <v>3</v>
      </c>
      <c r="C17" s="4">
        <v>642</v>
      </c>
      <c r="D17" s="4">
        <v>615</v>
      </c>
      <c r="E17" s="3">
        <v>717</v>
      </c>
      <c r="F17" s="4">
        <v>579</v>
      </c>
      <c r="G17" s="4">
        <v>573</v>
      </c>
      <c r="H17" s="4">
        <v>539</v>
      </c>
      <c r="I17" s="4">
        <v>500</v>
      </c>
      <c r="J17" s="4">
        <v>463</v>
      </c>
      <c r="K17" s="4">
        <v>372</v>
      </c>
      <c r="L17" s="4">
        <v>408</v>
      </c>
      <c r="M17" s="4">
        <v>358</v>
      </c>
      <c r="N17" s="4">
        <v>368</v>
      </c>
      <c r="O17" s="5">
        <v>328</v>
      </c>
      <c r="P17" s="4">
        <v>331</v>
      </c>
      <c r="Q17" s="4">
        <v>303</v>
      </c>
      <c r="R17" s="6">
        <f t="shared" si="0"/>
        <v>7096</v>
      </c>
      <c r="T17" s="68"/>
      <c r="U17" s="51" t="s">
        <v>18</v>
      </c>
      <c r="V17" s="39">
        <v>295</v>
      </c>
      <c r="W17" s="40">
        <v>8.6056009334889154</v>
      </c>
      <c r="X17" s="40">
        <v>8.6056009334889154</v>
      </c>
      <c r="Y17" s="41">
        <v>100</v>
      </c>
      <c r="Z17" s="28"/>
      <c r="AA17" s="62"/>
      <c r="AB17" s="51" t="s">
        <v>18</v>
      </c>
      <c r="AC17" s="39">
        <v>20021</v>
      </c>
      <c r="AD17" s="47">
        <v>8.1082941843512071</v>
      </c>
      <c r="AE17" s="47">
        <v>8.1082941843512071</v>
      </c>
      <c r="AF17" s="48">
        <v>100</v>
      </c>
      <c r="AG17" s="28"/>
    </row>
    <row r="18" spans="1:33" ht="15" thickBot="1" x14ac:dyDescent="0.35">
      <c r="A18" s="75"/>
      <c r="B18" s="2" t="s">
        <v>4</v>
      </c>
      <c r="C18" s="7">
        <v>35483</v>
      </c>
      <c r="D18" s="7">
        <v>34263</v>
      </c>
      <c r="E18" s="8">
        <v>35608</v>
      </c>
      <c r="F18" s="7">
        <v>32502</v>
      </c>
      <c r="G18" s="7">
        <v>32194</v>
      </c>
      <c r="H18" s="7">
        <v>31443</v>
      </c>
      <c r="I18" s="7">
        <v>30508</v>
      </c>
      <c r="J18" s="7">
        <v>27928</v>
      </c>
      <c r="K18" s="7">
        <v>28319</v>
      </c>
      <c r="L18" s="7">
        <v>28168</v>
      </c>
      <c r="M18" s="7">
        <v>26793</v>
      </c>
      <c r="N18" s="7">
        <v>26223</v>
      </c>
      <c r="O18" s="7">
        <v>24738</v>
      </c>
      <c r="P18" s="9">
        <v>22937</v>
      </c>
      <c r="Q18" s="9">
        <v>22617</v>
      </c>
      <c r="R18" s="6">
        <f t="shared" si="0"/>
        <v>439724</v>
      </c>
      <c r="T18" s="69"/>
      <c r="U18" s="52" t="s">
        <v>46</v>
      </c>
      <c r="V18" s="42">
        <v>3428</v>
      </c>
      <c r="W18" s="43">
        <v>100</v>
      </c>
      <c r="X18" s="43">
        <v>100</v>
      </c>
      <c r="Y18" s="44"/>
      <c r="Z18" s="28"/>
      <c r="AA18" s="63"/>
      <c r="AB18" s="52" t="s">
        <v>46</v>
      </c>
      <c r="AC18" s="42">
        <v>246920</v>
      </c>
      <c r="AD18" s="49">
        <v>100</v>
      </c>
      <c r="AE18" s="49">
        <v>100</v>
      </c>
      <c r="AF18" s="33"/>
      <c r="AG18" s="28"/>
    </row>
    <row r="19" spans="1:33" ht="15" thickBot="1" x14ac:dyDescent="0.35">
      <c r="A19" s="76" t="s">
        <v>11</v>
      </c>
      <c r="B19" s="2" t="s">
        <v>3</v>
      </c>
      <c r="C19" s="6">
        <v>1746</v>
      </c>
      <c r="D19" s="6">
        <v>1676</v>
      </c>
      <c r="E19" s="12">
        <v>1866</v>
      </c>
      <c r="F19" s="6">
        <v>1632</v>
      </c>
      <c r="G19" s="6">
        <v>1522</v>
      </c>
      <c r="H19" s="6">
        <v>1511</v>
      </c>
      <c r="I19" s="6">
        <v>1423</v>
      </c>
      <c r="J19" s="6">
        <v>1265</v>
      </c>
      <c r="K19" s="6">
        <v>1081</v>
      </c>
      <c r="L19" s="6">
        <v>1078</v>
      </c>
      <c r="M19" s="6">
        <v>1055</v>
      </c>
      <c r="N19" s="13">
        <v>974</v>
      </c>
      <c r="O19" s="14">
        <v>859</v>
      </c>
      <c r="P19" s="13">
        <v>860</v>
      </c>
      <c r="Q19" s="13">
        <v>822</v>
      </c>
      <c r="R19" s="6">
        <f t="shared" si="0"/>
        <v>19370</v>
      </c>
    </row>
    <row r="20" spans="1:33" ht="15" thickBot="1" x14ac:dyDescent="0.35">
      <c r="A20" s="77"/>
      <c r="B20" s="2" t="s">
        <v>4</v>
      </c>
      <c r="C20" s="6">
        <v>99787</v>
      </c>
      <c r="D20" s="6">
        <v>99057</v>
      </c>
      <c r="E20" s="12">
        <v>100937</v>
      </c>
      <c r="F20" s="6">
        <v>93300</v>
      </c>
      <c r="G20" s="6">
        <v>91782</v>
      </c>
      <c r="H20" s="6">
        <v>89574</v>
      </c>
      <c r="I20" s="6">
        <v>88743</v>
      </c>
      <c r="J20" s="6">
        <v>81669</v>
      </c>
      <c r="K20" s="6">
        <v>82973</v>
      </c>
      <c r="L20" s="6">
        <v>82641</v>
      </c>
      <c r="M20" s="6">
        <v>80847</v>
      </c>
      <c r="N20" s="6">
        <v>71485</v>
      </c>
      <c r="O20" s="6">
        <v>68327</v>
      </c>
      <c r="P20" s="15">
        <v>67362</v>
      </c>
      <c r="Q20" s="15">
        <v>65221</v>
      </c>
      <c r="R20" s="6">
        <f t="shared" si="0"/>
        <v>1263705</v>
      </c>
    </row>
    <row r="21" spans="1:33" ht="15" thickBot="1" x14ac:dyDescent="0.35">
      <c r="A21" s="74" t="s">
        <v>12</v>
      </c>
      <c r="B21" s="2" t="s">
        <v>3</v>
      </c>
      <c r="C21" s="4">
        <v>720</v>
      </c>
      <c r="D21" s="3">
        <v>762</v>
      </c>
      <c r="E21" s="4">
        <v>612</v>
      </c>
      <c r="F21" s="4">
        <v>642</v>
      </c>
      <c r="G21" s="4">
        <v>659</v>
      </c>
      <c r="H21" s="4">
        <v>585</v>
      </c>
      <c r="I21" s="4">
        <v>593</v>
      </c>
      <c r="J21" s="4">
        <v>487</v>
      </c>
      <c r="K21" s="4">
        <v>498</v>
      </c>
      <c r="L21" s="4">
        <v>453</v>
      </c>
      <c r="M21" s="4">
        <v>360</v>
      </c>
      <c r="N21" s="4">
        <v>424</v>
      </c>
      <c r="O21" s="4">
        <v>336</v>
      </c>
      <c r="P21" s="5">
        <v>296</v>
      </c>
      <c r="Q21" s="5">
        <v>394</v>
      </c>
      <c r="R21" s="6">
        <f t="shared" si="0"/>
        <v>7821</v>
      </c>
      <c r="T21" s="70" t="s">
        <v>52</v>
      </c>
      <c r="U21" s="71"/>
      <c r="V21" s="71"/>
      <c r="W21" s="71"/>
      <c r="X21" s="71"/>
      <c r="Y21" s="71"/>
      <c r="Z21" s="28"/>
      <c r="AA21" s="70" t="s">
        <v>54</v>
      </c>
      <c r="AB21" s="71"/>
      <c r="AC21" s="71"/>
      <c r="AD21" s="71"/>
      <c r="AE21" s="71"/>
      <c r="AF21" s="71"/>
      <c r="AG21" s="28"/>
    </row>
    <row r="22" spans="1:33" ht="19.2" thickBot="1" x14ac:dyDescent="0.35">
      <c r="A22" s="75"/>
      <c r="B22" s="2" t="s">
        <v>4</v>
      </c>
      <c r="C22" s="7">
        <v>36136</v>
      </c>
      <c r="D22" s="8">
        <v>36267</v>
      </c>
      <c r="E22" s="7">
        <v>31378</v>
      </c>
      <c r="F22" s="7">
        <v>33291</v>
      </c>
      <c r="G22" s="7">
        <v>32883</v>
      </c>
      <c r="H22" s="7">
        <v>32427</v>
      </c>
      <c r="I22" s="7">
        <v>32751</v>
      </c>
      <c r="J22" s="7">
        <v>29924</v>
      </c>
      <c r="K22" s="7">
        <v>30741</v>
      </c>
      <c r="L22" s="7">
        <v>30328</v>
      </c>
      <c r="M22" s="7">
        <v>28064</v>
      </c>
      <c r="N22" s="7">
        <v>26710</v>
      </c>
      <c r="O22" s="7">
        <v>25077</v>
      </c>
      <c r="P22" s="9">
        <v>23311</v>
      </c>
      <c r="Q22" s="9">
        <v>24761</v>
      </c>
      <c r="R22" s="6">
        <f t="shared" si="0"/>
        <v>454049</v>
      </c>
      <c r="T22" s="72" t="s">
        <v>40</v>
      </c>
      <c r="U22" s="73"/>
      <c r="V22" s="29" t="s">
        <v>41</v>
      </c>
      <c r="W22" s="30" t="s">
        <v>42</v>
      </c>
      <c r="X22" s="30" t="s">
        <v>43</v>
      </c>
      <c r="Y22" s="31" t="s">
        <v>44</v>
      </c>
      <c r="Z22" s="28"/>
      <c r="AA22" s="72" t="s">
        <v>40</v>
      </c>
      <c r="AB22" s="73"/>
      <c r="AC22" s="29" t="s">
        <v>41</v>
      </c>
      <c r="AD22" s="30" t="s">
        <v>42</v>
      </c>
      <c r="AE22" s="30" t="s">
        <v>43</v>
      </c>
      <c r="AF22" s="31" t="s">
        <v>44</v>
      </c>
      <c r="AG22" s="28"/>
    </row>
    <row r="23" spans="1:33" ht="15" thickBot="1" x14ac:dyDescent="0.35">
      <c r="A23" s="74" t="s">
        <v>13</v>
      </c>
      <c r="B23" s="2" t="s">
        <v>3</v>
      </c>
      <c r="C23" s="3">
        <v>679</v>
      </c>
      <c r="D23" s="4">
        <v>622</v>
      </c>
      <c r="E23" s="4">
        <v>538</v>
      </c>
      <c r="F23" s="4">
        <v>585</v>
      </c>
      <c r="G23" s="4">
        <v>575</v>
      </c>
      <c r="H23" s="4">
        <v>494</v>
      </c>
      <c r="I23" s="4">
        <v>480</v>
      </c>
      <c r="J23" s="4">
        <v>452</v>
      </c>
      <c r="K23" s="4">
        <v>417</v>
      </c>
      <c r="L23" s="4">
        <v>375</v>
      </c>
      <c r="M23" s="4">
        <v>386</v>
      </c>
      <c r="N23" s="4">
        <v>382</v>
      </c>
      <c r="O23" s="4">
        <v>348</v>
      </c>
      <c r="P23" s="5">
        <v>321</v>
      </c>
      <c r="Q23" s="5">
        <v>335</v>
      </c>
      <c r="R23" s="6">
        <f t="shared" si="0"/>
        <v>6989</v>
      </c>
      <c r="T23" s="61" t="s">
        <v>45</v>
      </c>
      <c r="U23" s="50" t="s">
        <v>48</v>
      </c>
      <c r="V23" s="36">
        <v>717</v>
      </c>
      <c r="W23" s="45">
        <v>20.915985997666279</v>
      </c>
      <c r="X23" s="45">
        <v>20.915985997666279</v>
      </c>
      <c r="Y23" s="46">
        <v>20.915985997666279</v>
      </c>
      <c r="Z23" s="28"/>
      <c r="AA23" s="61" t="s">
        <v>45</v>
      </c>
      <c r="AB23" s="50" t="s">
        <v>48</v>
      </c>
      <c r="AC23" s="36">
        <v>53764</v>
      </c>
      <c r="AD23" s="45">
        <v>21.773853879799127</v>
      </c>
      <c r="AE23" s="45">
        <v>21.773853879799127</v>
      </c>
      <c r="AF23" s="46">
        <v>21.773853879799127</v>
      </c>
      <c r="AG23" s="28"/>
    </row>
    <row r="24" spans="1:33" ht="15" thickBot="1" x14ac:dyDescent="0.35">
      <c r="A24" s="75"/>
      <c r="B24" s="2" t="s">
        <v>4</v>
      </c>
      <c r="C24" s="7">
        <v>30027</v>
      </c>
      <c r="D24" s="7">
        <v>30742</v>
      </c>
      <c r="E24" s="7">
        <v>25884</v>
      </c>
      <c r="F24" s="7">
        <v>26718</v>
      </c>
      <c r="G24" s="7">
        <v>26951</v>
      </c>
      <c r="H24" s="7">
        <v>26475</v>
      </c>
      <c r="I24" s="7">
        <v>24523</v>
      </c>
      <c r="J24" s="7">
        <v>24888</v>
      </c>
      <c r="K24" s="7">
        <v>25159</v>
      </c>
      <c r="L24" s="7">
        <v>24167</v>
      </c>
      <c r="M24" s="7">
        <v>24599</v>
      </c>
      <c r="N24" s="7">
        <v>22980</v>
      </c>
      <c r="O24" s="7">
        <v>21404</v>
      </c>
      <c r="P24" s="9">
        <v>20088</v>
      </c>
      <c r="Q24" s="9">
        <v>20187</v>
      </c>
      <c r="R24" s="6">
        <f t="shared" si="0"/>
        <v>374792</v>
      </c>
      <c r="T24" s="62"/>
      <c r="U24" s="51" t="s">
        <v>49</v>
      </c>
      <c r="V24" s="39">
        <v>822</v>
      </c>
      <c r="W24" s="47">
        <v>23.978996499416571</v>
      </c>
      <c r="X24" s="47">
        <v>23.978996499416571</v>
      </c>
      <c r="Y24" s="48">
        <v>44.89498249708285</v>
      </c>
      <c r="Z24" s="28"/>
      <c r="AA24" s="62"/>
      <c r="AB24" s="51" t="s">
        <v>49</v>
      </c>
      <c r="AC24" s="39">
        <v>65221</v>
      </c>
      <c r="AD24" s="47">
        <v>26.413818240725742</v>
      </c>
      <c r="AE24" s="47">
        <v>26.413818240725742</v>
      </c>
      <c r="AF24" s="48">
        <v>48.187672120524866</v>
      </c>
      <c r="AG24" s="28"/>
    </row>
    <row r="25" spans="1:33" ht="15" thickBot="1" x14ac:dyDescent="0.35">
      <c r="A25" s="74" t="s">
        <v>14</v>
      </c>
      <c r="B25" s="2" t="s">
        <v>3</v>
      </c>
      <c r="C25" s="3">
        <v>637</v>
      </c>
      <c r="D25" s="4">
        <v>571</v>
      </c>
      <c r="E25" s="4">
        <v>515</v>
      </c>
      <c r="F25" s="4">
        <v>492</v>
      </c>
      <c r="G25" s="4">
        <v>440</v>
      </c>
      <c r="H25" s="4">
        <v>487</v>
      </c>
      <c r="I25" s="4">
        <v>434</v>
      </c>
      <c r="J25" s="4">
        <v>355</v>
      </c>
      <c r="K25" s="4">
        <v>360</v>
      </c>
      <c r="L25" s="4">
        <v>345</v>
      </c>
      <c r="M25" s="4">
        <v>350</v>
      </c>
      <c r="N25" s="4">
        <v>337</v>
      </c>
      <c r="O25" s="4">
        <v>315</v>
      </c>
      <c r="P25" s="5">
        <v>285</v>
      </c>
      <c r="Q25" s="5">
        <v>315</v>
      </c>
      <c r="R25" s="6">
        <f t="shared" si="0"/>
        <v>6238</v>
      </c>
      <c r="T25" s="62"/>
      <c r="U25" s="51" t="s">
        <v>50</v>
      </c>
      <c r="V25" s="39">
        <v>1044</v>
      </c>
      <c r="W25" s="47">
        <v>30.455075845974328</v>
      </c>
      <c r="X25" s="47">
        <v>30.455075845974328</v>
      </c>
      <c r="Y25" s="48">
        <v>75.350058343057171</v>
      </c>
      <c r="Z25" s="28"/>
      <c r="AA25" s="62"/>
      <c r="AB25" s="51" t="s">
        <v>50</v>
      </c>
      <c r="AC25" s="39">
        <v>66176</v>
      </c>
      <c r="AD25" s="47">
        <v>26.800583184837194</v>
      </c>
      <c r="AE25" s="47">
        <v>26.800583184837194</v>
      </c>
      <c r="AF25" s="48">
        <v>74.98825530536206</v>
      </c>
      <c r="AG25" s="28"/>
    </row>
    <row r="26" spans="1:33" ht="15" thickBot="1" x14ac:dyDescent="0.35">
      <c r="A26" s="75"/>
      <c r="B26" s="2" t="s">
        <v>4</v>
      </c>
      <c r="C26" s="7">
        <v>31355</v>
      </c>
      <c r="D26" s="8">
        <v>31635</v>
      </c>
      <c r="E26" s="7">
        <v>28440</v>
      </c>
      <c r="F26" s="7">
        <v>28511</v>
      </c>
      <c r="G26" s="7">
        <v>27588</v>
      </c>
      <c r="H26" s="7">
        <v>28323</v>
      </c>
      <c r="I26" s="7">
        <v>27161</v>
      </c>
      <c r="J26" s="7">
        <v>25566</v>
      </c>
      <c r="K26" s="7">
        <v>26072</v>
      </c>
      <c r="L26" s="7">
        <v>25551</v>
      </c>
      <c r="M26" s="7">
        <v>25757</v>
      </c>
      <c r="N26" s="7">
        <v>21909</v>
      </c>
      <c r="O26" s="7">
        <v>22688</v>
      </c>
      <c r="P26" s="9">
        <v>21585</v>
      </c>
      <c r="Q26" s="9">
        <v>21228</v>
      </c>
      <c r="R26" s="6">
        <f t="shared" si="0"/>
        <v>393369</v>
      </c>
      <c r="T26" s="62"/>
      <c r="U26" s="51" t="s">
        <v>51</v>
      </c>
      <c r="V26" s="39">
        <v>845</v>
      </c>
      <c r="W26" s="47">
        <v>24.649941656942826</v>
      </c>
      <c r="X26" s="47">
        <v>24.649941656942826</v>
      </c>
      <c r="Y26" s="48">
        <v>100</v>
      </c>
      <c r="Z26" s="28"/>
      <c r="AA26" s="62"/>
      <c r="AB26" s="51" t="s">
        <v>51</v>
      </c>
      <c r="AC26" s="39">
        <v>61759</v>
      </c>
      <c r="AD26" s="47">
        <v>25.01174469463794</v>
      </c>
      <c r="AE26" s="47">
        <v>25.01174469463794</v>
      </c>
      <c r="AF26" s="48">
        <v>100</v>
      </c>
      <c r="AG26" s="28"/>
    </row>
    <row r="27" spans="1:33" ht="15" thickBot="1" x14ac:dyDescent="0.35">
      <c r="A27" s="76" t="s">
        <v>15</v>
      </c>
      <c r="B27" s="2" t="s">
        <v>3</v>
      </c>
      <c r="C27" s="12">
        <v>2036</v>
      </c>
      <c r="D27" s="6">
        <v>1955</v>
      </c>
      <c r="E27" s="6">
        <v>1665</v>
      </c>
      <c r="F27" s="6">
        <v>1719</v>
      </c>
      <c r="G27" s="6">
        <v>1674</v>
      </c>
      <c r="H27" s="6">
        <v>1566</v>
      </c>
      <c r="I27" s="6">
        <v>1507</v>
      </c>
      <c r="J27" s="6">
        <v>1294</v>
      </c>
      <c r="K27" s="6">
        <v>1275</v>
      </c>
      <c r="L27" s="6">
        <v>1173</v>
      </c>
      <c r="M27" s="6">
        <v>1096</v>
      </c>
      <c r="N27" s="6">
        <v>1143</v>
      </c>
      <c r="O27" s="13">
        <v>999</v>
      </c>
      <c r="P27" s="14">
        <v>902</v>
      </c>
      <c r="Q27" s="14">
        <v>1044</v>
      </c>
      <c r="R27" s="6">
        <f t="shared" si="0"/>
        <v>21048</v>
      </c>
      <c r="T27" s="63"/>
      <c r="U27" s="52" t="s">
        <v>46</v>
      </c>
      <c r="V27" s="42">
        <v>3428</v>
      </c>
      <c r="W27" s="49">
        <v>100</v>
      </c>
      <c r="X27" s="49">
        <v>100</v>
      </c>
      <c r="Y27" s="33"/>
      <c r="Z27" s="28"/>
      <c r="AA27" s="63"/>
      <c r="AB27" s="52" t="s">
        <v>46</v>
      </c>
      <c r="AC27" s="42">
        <v>246920</v>
      </c>
      <c r="AD27" s="49">
        <v>100</v>
      </c>
      <c r="AE27" s="49">
        <v>100</v>
      </c>
      <c r="AF27" s="33"/>
      <c r="AG27" s="28"/>
    </row>
    <row r="28" spans="1:33" ht="15" thickBot="1" x14ac:dyDescent="0.35">
      <c r="A28" s="77"/>
      <c r="B28" s="2" t="s">
        <v>4</v>
      </c>
      <c r="C28" s="6">
        <v>97518</v>
      </c>
      <c r="D28" s="12">
        <v>98644</v>
      </c>
      <c r="E28" s="6">
        <v>85702</v>
      </c>
      <c r="F28" s="6">
        <v>88520</v>
      </c>
      <c r="G28" s="6">
        <v>87422</v>
      </c>
      <c r="H28" s="6">
        <v>87225</v>
      </c>
      <c r="I28" s="6">
        <v>84435</v>
      </c>
      <c r="J28" s="6">
        <v>80378</v>
      </c>
      <c r="K28" s="6">
        <v>81972</v>
      </c>
      <c r="L28" s="6">
        <v>80046</v>
      </c>
      <c r="M28" s="6">
        <v>78420</v>
      </c>
      <c r="N28" s="6">
        <v>71599</v>
      </c>
      <c r="O28" s="6">
        <v>69169</v>
      </c>
      <c r="P28" s="6">
        <v>64984</v>
      </c>
      <c r="Q28" s="6">
        <v>66176</v>
      </c>
      <c r="R28" s="6">
        <f t="shared" si="0"/>
        <v>1222210</v>
      </c>
    </row>
    <row r="29" spans="1:33" ht="15" thickBot="1" x14ac:dyDescent="0.35">
      <c r="A29" s="74" t="s">
        <v>16</v>
      </c>
      <c r="B29" s="2" t="s">
        <v>3</v>
      </c>
      <c r="C29" s="3">
        <v>598</v>
      </c>
      <c r="D29" s="3">
        <v>598</v>
      </c>
      <c r="E29" s="4">
        <v>566</v>
      </c>
      <c r="F29" s="4">
        <v>483</v>
      </c>
      <c r="G29" s="4">
        <v>473</v>
      </c>
      <c r="H29" s="4">
        <v>512</v>
      </c>
      <c r="I29" s="4">
        <v>370</v>
      </c>
      <c r="J29" s="4">
        <v>365</v>
      </c>
      <c r="K29" s="4">
        <v>386</v>
      </c>
      <c r="L29" s="4">
        <v>332</v>
      </c>
      <c r="M29" s="4">
        <v>317</v>
      </c>
      <c r="N29" s="4">
        <v>343</v>
      </c>
      <c r="O29" s="5">
        <v>293</v>
      </c>
      <c r="P29" s="4">
        <v>329</v>
      </c>
      <c r="Q29" s="4">
        <v>287</v>
      </c>
      <c r="R29" s="6">
        <f t="shared" si="0"/>
        <v>6252</v>
      </c>
    </row>
    <row r="30" spans="1:33" ht="15" thickBot="1" x14ac:dyDescent="0.35">
      <c r="A30" s="75"/>
      <c r="B30" s="2" t="s">
        <v>4</v>
      </c>
      <c r="C30" s="7">
        <v>31925</v>
      </c>
      <c r="D30" s="8">
        <v>32537</v>
      </c>
      <c r="E30" s="7">
        <v>30139</v>
      </c>
      <c r="F30" s="7">
        <v>28936</v>
      </c>
      <c r="G30" s="7">
        <v>28614</v>
      </c>
      <c r="H30" s="7">
        <v>29215</v>
      </c>
      <c r="I30" s="7">
        <v>27599</v>
      </c>
      <c r="J30" s="7">
        <v>27149</v>
      </c>
      <c r="K30" s="7">
        <v>26885</v>
      </c>
      <c r="L30" s="7">
        <v>26827</v>
      </c>
      <c r="M30" s="7">
        <v>25508</v>
      </c>
      <c r="N30" s="7">
        <v>23352</v>
      </c>
      <c r="O30" s="7">
        <v>22066</v>
      </c>
      <c r="P30" s="9">
        <v>21687</v>
      </c>
      <c r="Q30" s="9">
        <v>21837</v>
      </c>
      <c r="R30" s="6">
        <f t="shared" si="0"/>
        <v>404276</v>
      </c>
    </row>
    <row r="31" spans="1:33" ht="15" thickBot="1" x14ac:dyDescent="0.35">
      <c r="A31" s="74" t="s">
        <v>17</v>
      </c>
      <c r="B31" s="2" t="s">
        <v>3</v>
      </c>
      <c r="C31" s="4">
        <v>560</v>
      </c>
      <c r="D31" s="3">
        <v>586</v>
      </c>
      <c r="E31" s="4">
        <v>462</v>
      </c>
      <c r="F31" s="4">
        <v>556</v>
      </c>
      <c r="G31" s="4">
        <v>433</v>
      </c>
      <c r="H31" s="4">
        <v>450</v>
      </c>
      <c r="I31" s="4">
        <v>356</v>
      </c>
      <c r="J31" s="4">
        <v>344</v>
      </c>
      <c r="K31" s="4">
        <v>330</v>
      </c>
      <c r="L31" s="4">
        <v>292</v>
      </c>
      <c r="M31" s="10">
        <v>269</v>
      </c>
      <c r="N31" s="4">
        <v>279</v>
      </c>
      <c r="O31" s="4">
        <v>288</v>
      </c>
      <c r="P31" s="4">
        <v>274</v>
      </c>
      <c r="Q31" s="4">
        <v>263</v>
      </c>
      <c r="R31" s="6">
        <f t="shared" si="0"/>
        <v>5742</v>
      </c>
    </row>
    <row r="32" spans="1:33" ht="15" thickBot="1" x14ac:dyDescent="0.35">
      <c r="A32" s="75"/>
      <c r="B32" s="2" t="s">
        <v>4</v>
      </c>
      <c r="C32" s="7">
        <v>31704</v>
      </c>
      <c r="D32" s="8">
        <v>32464</v>
      </c>
      <c r="E32" s="7">
        <v>27747</v>
      </c>
      <c r="F32" s="7">
        <v>27743</v>
      </c>
      <c r="G32" s="7">
        <v>28192</v>
      </c>
      <c r="H32" s="7">
        <v>27749</v>
      </c>
      <c r="I32" s="7">
        <v>25227</v>
      </c>
      <c r="J32" s="7">
        <v>25043</v>
      </c>
      <c r="K32" s="7">
        <v>24867</v>
      </c>
      <c r="L32" s="7">
        <v>24974</v>
      </c>
      <c r="M32" s="7">
        <v>22280</v>
      </c>
      <c r="N32" s="7">
        <v>21532</v>
      </c>
      <c r="O32" s="7">
        <v>21211</v>
      </c>
      <c r="P32" s="9">
        <v>20508</v>
      </c>
      <c r="Q32" s="9">
        <v>19901</v>
      </c>
      <c r="R32" s="6">
        <f t="shared" si="0"/>
        <v>381142</v>
      </c>
    </row>
    <row r="33" spans="1:18" ht="15" thickBot="1" x14ac:dyDescent="0.35">
      <c r="A33" s="74" t="s">
        <v>18</v>
      </c>
      <c r="B33" s="2" t="s">
        <v>3</v>
      </c>
      <c r="C33" s="4">
        <v>615</v>
      </c>
      <c r="D33" s="3">
        <v>701</v>
      </c>
      <c r="E33" s="4">
        <v>529</v>
      </c>
      <c r="F33" s="4">
        <v>501</v>
      </c>
      <c r="G33" s="4">
        <v>480</v>
      </c>
      <c r="H33" s="4">
        <v>492</v>
      </c>
      <c r="I33" s="4">
        <v>350</v>
      </c>
      <c r="J33" s="4">
        <v>359</v>
      </c>
      <c r="K33" s="4">
        <v>308</v>
      </c>
      <c r="L33" s="4">
        <v>347</v>
      </c>
      <c r="M33" s="4">
        <v>316</v>
      </c>
      <c r="N33" s="4">
        <v>294</v>
      </c>
      <c r="O33" s="5">
        <v>261</v>
      </c>
      <c r="P33" s="4">
        <v>296</v>
      </c>
      <c r="Q33" s="4">
        <v>295</v>
      </c>
      <c r="R33" s="6">
        <f t="shared" si="0"/>
        <v>6144</v>
      </c>
    </row>
    <row r="34" spans="1:18" ht="15" thickBot="1" x14ac:dyDescent="0.35">
      <c r="A34" s="75"/>
      <c r="B34" s="2" t="s">
        <v>4</v>
      </c>
      <c r="C34" s="7">
        <v>29328</v>
      </c>
      <c r="D34" s="8">
        <v>32178</v>
      </c>
      <c r="E34" s="7">
        <v>28191</v>
      </c>
      <c r="F34" s="7">
        <v>27820</v>
      </c>
      <c r="G34" s="7">
        <v>27678</v>
      </c>
      <c r="H34" s="7">
        <v>27230</v>
      </c>
      <c r="I34" s="7">
        <v>24817</v>
      </c>
      <c r="J34" s="7">
        <v>23299</v>
      </c>
      <c r="K34" s="7">
        <v>24052</v>
      </c>
      <c r="L34" s="7">
        <v>22523</v>
      </c>
      <c r="M34" s="7">
        <v>22172</v>
      </c>
      <c r="N34" s="7">
        <v>20658</v>
      </c>
      <c r="O34" s="7">
        <v>20704</v>
      </c>
      <c r="P34" s="9">
        <v>19585</v>
      </c>
      <c r="Q34" s="9">
        <v>20021</v>
      </c>
      <c r="R34" s="6">
        <f t="shared" si="0"/>
        <v>370256</v>
      </c>
    </row>
    <row r="35" spans="1:18" ht="15" thickBot="1" x14ac:dyDescent="0.35">
      <c r="A35" s="76" t="s">
        <v>19</v>
      </c>
      <c r="B35" s="2" t="s">
        <v>3</v>
      </c>
      <c r="C35" s="6">
        <v>1773</v>
      </c>
      <c r="D35" s="12">
        <v>1885</v>
      </c>
      <c r="E35" s="6">
        <v>1557</v>
      </c>
      <c r="F35" s="6">
        <v>1540</v>
      </c>
      <c r="G35" s="6">
        <v>1386</v>
      </c>
      <c r="H35" s="6">
        <v>1454</v>
      </c>
      <c r="I35" s="6">
        <v>1076</v>
      </c>
      <c r="J35" s="6">
        <v>1068</v>
      </c>
      <c r="K35" s="6">
        <v>1024</v>
      </c>
      <c r="L35" s="13">
        <v>971</v>
      </c>
      <c r="M35" s="13">
        <v>902</v>
      </c>
      <c r="N35" s="13">
        <v>916</v>
      </c>
      <c r="O35" s="14">
        <v>842</v>
      </c>
      <c r="P35" s="13">
        <v>899</v>
      </c>
      <c r="Q35" s="13">
        <v>845</v>
      </c>
      <c r="R35" s="6">
        <f t="shared" si="0"/>
        <v>18138</v>
      </c>
    </row>
    <row r="36" spans="1:18" ht="15" thickBot="1" x14ac:dyDescent="0.35">
      <c r="A36" s="77"/>
      <c r="B36" s="2" t="s">
        <v>4</v>
      </c>
      <c r="C36" s="6">
        <v>92957</v>
      </c>
      <c r="D36" s="12">
        <v>97179</v>
      </c>
      <c r="E36" s="6">
        <v>86077</v>
      </c>
      <c r="F36" s="6">
        <v>84499</v>
      </c>
      <c r="G36" s="6">
        <v>84484</v>
      </c>
      <c r="H36" s="6">
        <v>84194</v>
      </c>
      <c r="I36" s="6">
        <v>77643</v>
      </c>
      <c r="J36" s="6">
        <v>75491</v>
      </c>
      <c r="K36" s="6">
        <v>75804</v>
      </c>
      <c r="L36" s="6">
        <v>74324</v>
      </c>
      <c r="M36" s="6">
        <v>69960</v>
      </c>
      <c r="N36" s="6">
        <v>65542</v>
      </c>
      <c r="O36" s="6">
        <v>63981</v>
      </c>
      <c r="P36" s="15">
        <v>61780</v>
      </c>
      <c r="Q36" s="15">
        <v>61759</v>
      </c>
      <c r="R36" s="6">
        <f t="shared" si="0"/>
        <v>1155674</v>
      </c>
    </row>
    <row r="37" spans="1:18" ht="15" thickBot="1" x14ac:dyDescent="0.35">
      <c r="A37" s="78" t="s">
        <v>1</v>
      </c>
      <c r="B37" s="2" t="s">
        <v>3</v>
      </c>
      <c r="C37" s="12">
        <v>7096</v>
      </c>
      <c r="D37" s="6">
        <v>6980</v>
      </c>
      <c r="E37" s="6">
        <v>6563</v>
      </c>
      <c r="F37" s="6">
        <v>6122</v>
      </c>
      <c r="G37" s="6">
        <v>5818</v>
      </c>
      <c r="H37" s="6">
        <v>5669</v>
      </c>
      <c r="I37" s="6">
        <v>5131</v>
      </c>
      <c r="J37" s="6">
        <v>4731</v>
      </c>
      <c r="K37" s="6">
        <v>4237</v>
      </c>
      <c r="L37" s="6">
        <v>4114</v>
      </c>
      <c r="M37" s="6">
        <v>3860</v>
      </c>
      <c r="N37" s="6">
        <v>3753</v>
      </c>
      <c r="O37" s="6">
        <v>3401</v>
      </c>
      <c r="P37" s="15">
        <v>3381</v>
      </c>
      <c r="Q37" s="15">
        <v>3428</v>
      </c>
      <c r="R37" s="16">
        <f t="shared" si="0"/>
        <v>74284</v>
      </c>
    </row>
    <row r="38" spans="1:18" ht="15" thickBot="1" x14ac:dyDescent="0.35">
      <c r="A38" s="79"/>
      <c r="B38" s="2" t="s">
        <v>4</v>
      </c>
      <c r="C38" s="6">
        <v>373286</v>
      </c>
      <c r="D38" s="12">
        <v>378492</v>
      </c>
      <c r="E38" s="6">
        <v>356475</v>
      </c>
      <c r="F38" s="6">
        <v>343179</v>
      </c>
      <c r="G38" s="6">
        <v>334858</v>
      </c>
      <c r="H38" s="6">
        <v>332955</v>
      </c>
      <c r="I38" s="6">
        <v>325850</v>
      </c>
      <c r="J38" s="6">
        <v>310739</v>
      </c>
      <c r="K38" s="6">
        <v>307258</v>
      </c>
      <c r="L38" s="6">
        <v>304720</v>
      </c>
      <c r="M38" s="6">
        <v>292019</v>
      </c>
      <c r="N38" s="6">
        <v>266864</v>
      </c>
      <c r="O38" s="6">
        <v>258093</v>
      </c>
      <c r="P38" s="15">
        <v>251147</v>
      </c>
      <c r="Q38" s="15">
        <v>246920</v>
      </c>
      <c r="R38" s="16">
        <f t="shared" si="0"/>
        <v>4682855</v>
      </c>
    </row>
  </sheetData>
  <mergeCells count="32">
    <mergeCell ref="A1:R1"/>
    <mergeCell ref="A3:J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T23:T27"/>
    <mergeCell ref="AA23:AA27"/>
    <mergeCell ref="T4:Y4"/>
    <mergeCell ref="T5:U5"/>
    <mergeCell ref="T6:T18"/>
    <mergeCell ref="T21:Y21"/>
    <mergeCell ref="T22:U22"/>
    <mergeCell ref="AA4:AF4"/>
    <mergeCell ref="AA5:AB5"/>
    <mergeCell ref="AA6:AA18"/>
    <mergeCell ref="AA21:AF21"/>
    <mergeCell ref="AA22:A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sqref="A1:P1"/>
    </sheetView>
  </sheetViews>
  <sheetFormatPr defaultRowHeight="14.4" x14ac:dyDescent="0.3"/>
  <sheetData>
    <row r="1" spans="1:18" ht="15.6" x14ac:dyDescent="0.3">
      <c r="A1" s="86" t="s">
        <v>57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21"/>
    </row>
    <row r="2" spans="1:18" ht="15.6" x14ac:dyDescent="0.3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16.2" thickBot="1" x14ac:dyDescent="0.35">
      <c r="A3" s="80" t="s">
        <v>20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18"/>
      <c r="P3" s="18"/>
      <c r="Q3" s="18"/>
    </row>
    <row r="4" spans="1:18" ht="15" thickBot="1" x14ac:dyDescent="0.35">
      <c r="A4" s="81"/>
      <c r="B4" s="82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26">
        <v>2015</v>
      </c>
      <c r="R4" s="1" t="s">
        <v>1</v>
      </c>
    </row>
    <row r="5" spans="1:18" ht="15" thickBot="1" x14ac:dyDescent="0.35">
      <c r="A5" s="74" t="s">
        <v>2</v>
      </c>
      <c r="B5" s="2" t="s">
        <v>3</v>
      </c>
      <c r="C5" s="27">
        <f>V.A.!C5/V.A.!$R$5*100</f>
        <v>9.4957673905042324</v>
      </c>
      <c r="D5" s="27">
        <f>V.A.!D5/V.A.!$R$5*100</f>
        <v>9.1645196908354798</v>
      </c>
      <c r="E5" s="27">
        <f>V.A.!E5/V.A.!$R$5*100</f>
        <v>9.7165991902834001</v>
      </c>
      <c r="F5" s="27">
        <f>V.A.!F5/V.A.!$R$5*100</f>
        <v>8.0419580419580416</v>
      </c>
      <c r="G5" s="27">
        <f>V.A.!G5/V.A.!$R$5*100</f>
        <v>8.5572322414427671</v>
      </c>
      <c r="H5" s="27">
        <f>V.A.!H5/V.A.!$R$5*100</f>
        <v>7.3978652926021349</v>
      </c>
      <c r="I5" s="27">
        <f>V.A.!I5/V.A.!$R$5*100</f>
        <v>6.7169672432830323</v>
      </c>
      <c r="J5" s="27">
        <f>V.A.!J5/V.A.!$R$5*100</f>
        <v>6.7169672432830323</v>
      </c>
      <c r="K5" s="27">
        <f>V.A.!K5/V.A.!$R$5*100</f>
        <v>4.6558704453441297</v>
      </c>
      <c r="L5" s="27">
        <f>V.A.!L5/V.A.!$R$5*100</f>
        <v>5.4103790945896204</v>
      </c>
      <c r="M5" s="27">
        <f>V.A.!M5/V.A.!$R$5*100</f>
        <v>5.2631578947368416</v>
      </c>
      <c r="N5" s="27">
        <f>V.A.!N5/V.A.!$R$5*100</f>
        <v>4.5638571954361424</v>
      </c>
      <c r="O5" s="27">
        <f>V.A.!O5/V.A.!$R$5*100</f>
        <v>4.4350386455649611</v>
      </c>
      <c r="P5" s="27">
        <f>V.A.!P5/V.A.!$R$5*100</f>
        <v>4.5454545454545459</v>
      </c>
      <c r="Q5" s="27">
        <f>V.A.!Q5/V.A.!$R$5*100</f>
        <v>5.318365844681634</v>
      </c>
      <c r="R5" s="27">
        <f>SUM(C5:Q5)</f>
        <v>99.999999999999986</v>
      </c>
    </row>
    <row r="6" spans="1:18" ht="15" thickBot="1" x14ac:dyDescent="0.35">
      <c r="A6" s="75"/>
      <c r="B6" s="2" t="s">
        <v>4</v>
      </c>
      <c r="C6" s="27">
        <f>V.A.!C6/V.A.!$R$6*100</f>
        <v>8.0211103053742647</v>
      </c>
      <c r="D6" s="27">
        <f>V.A.!D6/V.A.!$R$6*100</f>
        <v>8.1094535953129139</v>
      </c>
      <c r="E6" s="27">
        <f>V.A.!E6/V.A.!$R$6*100</f>
        <v>8.1451362270796643</v>
      </c>
      <c r="F6" s="27">
        <f>V.A.!F6/V.A.!$R$6*100</f>
        <v>7.381988328326254</v>
      </c>
      <c r="G6" s="27">
        <f>V.A.!G6/V.A.!$R$6*100</f>
        <v>6.7575422724081164</v>
      </c>
      <c r="H6" s="27">
        <f>V.A.!H6/V.A.!$R$6*100</f>
        <v>6.9742279314433056</v>
      </c>
      <c r="I6" s="27">
        <f>V.A.!I6/V.A.!$R$6*100</f>
        <v>7.1555187218711511</v>
      </c>
      <c r="J6" s="27">
        <f>V.A.!J6/V.A.!$R$6*100</f>
        <v>6.8314974043763019</v>
      </c>
      <c r="K6" s="27">
        <f>V.A.!K6/V.A.!$R$6*100</f>
        <v>6.1702176640537774</v>
      </c>
      <c r="L6" s="27">
        <f>V.A.!L6/V.A.!$R$6*100</f>
        <v>6.5192743764172336</v>
      </c>
      <c r="M6" s="27">
        <f>V.A.!M6/V.A.!$R$6*100</f>
        <v>5.8433187149648358</v>
      </c>
      <c r="N6" s="27">
        <f>V.A.!N6/V.A.!$R$6*100</f>
        <v>5.7866293725612072</v>
      </c>
      <c r="O6" s="27">
        <f>V.A.!O6/V.A.!$R$6*100</f>
        <v>5.5866339767717577</v>
      </c>
      <c r="P6" s="27">
        <f>V.A.!P6/V.A.!$R$6*100</f>
        <v>5.4200191074737853</v>
      </c>
      <c r="Q6" s="27">
        <f>V.A.!Q6/V.A.!$R$6*100</f>
        <v>5.2974320015654319</v>
      </c>
      <c r="R6" s="27">
        <f t="shared" ref="R6:R38" si="0">SUM(C6:Q6)</f>
        <v>100</v>
      </c>
    </row>
    <row r="7" spans="1:18" ht="15" thickBot="1" x14ac:dyDescent="0.35">
      <c r="A7" s="74" t="s">
        <v>5</v>
      </c>
      <c r="B7" s="2" t="s">
        <v>3</v>
      </c>
      <c r="C7" s="27">
        <f>V.A.!C7/V.A.!$R$7*100</f>
        <v>9.970551114850652</v>
      </c>
      <c r="D7" s="27">
        <f>V.A.!D7/V.A.!$R$7*100</f>
        <v>8.7294909549852751</v>
      </c>
      <c r="E7" s="27">
        <f>V.A.!E7/V.A.!$R$7*100</f>
        <v>8.7715607909129147</v>
      </c>
      <c r="F7" s="27">
        <f>V.A.!F7/V.A.!$R$7*100</f>
        <v>7.9091291543962976</v>
      </c>
      <c r="G7" s="27">
        <f>V.A.!G7/V.A.!$R$7*100</f>
        <v>7.9301640723601174</v>
      </c>
      <c r="H7" s="27">
        <f>V.A.!H7/V.A.!$R$7*100</f>
        <v>7.488430795119899</v>
      </c>
      <c r="I7" s="27">
        <f>V.A.!I7/V.A.!$R$7*100</f>
        <v>7.3201514514093384</v>
      </c>
      <c r="J7" s="27">
        <f>V.A.!J7/V.A.!$R$7*100</f>
        <v>7.1729070256626004</v>
      </c>
      <c r="K7" s="27">
        <f>V.A.!K7/V.A.!$R$7*100</f>
        <v>5.9949516196886838</v>
      </c>
      <c r="L7" s="27">
        <f>V.A.!L7/V.A.!$R$7*100</f>
        <v>5.9318468657972234</v>
      </c>
      <c r="M7" s="27">
        <f>V.A.!M7/V.A.!$R$7*100</f>
        <v>5.5321834244846446</v>
      </c>
      <c r="N7" s="27">
        <f>V.A.!N7/V.A.!$R$7*100</f>
        <v>4.2280185107278081</v>
      </c>
      <c r="O7" s="27">
        <f>V.A.!O7/V.A.!$R$7*100</f>
        <v>4.6276819520403869</v>
      </c>
      <c r="P7" s="27">
        <f>V.A.!P7/V.A.!$R$7*100</f>
        <v>4.2700883466554478</v>
      </c>
      <c r="Q7" s="27">
        <f>V.A.!Q7/V.A.!$R$7*100</f>
        <v>4.1228439209087089</v>
      </c>
      <c r="R7" s="27">
        <f t="shared" si="0"/>
        <v>99.999999999999986</v>
      </c>
    </row>
    <row r="8" spans="1:18" ht="15" thickBot="1" x14ac:dyDescent="0.35">
      <c r="A8" s="75"/>
      <c r="B8" s="2" t="s">
        <v>4</v>
      </c>
      <c r="C8" s="27">
        <f>V.A.!C8/V.A.!$R$8*100</f>
        <v>7.9056583089283192</v>
      </c>
      <c r="D8" s="27">
        <f>V.A.!D8/V.A.!$R$8*100</f>
        <v>7.800416581836406</v>
      </c>
      <c r="E8" s="27">
        <f>V.A.!E8/V.A.!$R$8*100</f>
        <v>7.7825630745618835</v>
      </c>
      <c r="F8" s="27">
        <f>V.A.!F8/V.A.!$R$8*100</f>
        <v>7.6444333077537463</v>
      </c>
      <c r="G8" s="27">
        <f>V.A.!G8/V.A.!$R$8*100</f>
        <v>6.9891782688362341</v>
      </c>
      <c r="H8" s="27">
        <f>V.A.!H8/V.A.!$R$8*100</f>
        <v>6.9966955350570847</v>
      </c>
      <c r="I8" s="27">
        <f>V.A.!I8/V.A.!$R$8*100</f>
        <v>7.2566676585281815</v>
      </c>
      <c r="J8" s="27">
        <f>V.A.!J8/V.A.!$R$8*100</f>
        <v>7.3760042597841915</v>
      </c>
      <c r="K8" s="27">
        <f>V.A.!K8/V.A.!$R$8*100</f>
        <v>6.2471614489530642</v>
      </c>
      <c r="L8" s="27">
        <f>V.A.!L8/V.A.!$R$8*100</f>
        <v>6.5631998496546755</v>
      </c>
      <c r="M8" s="27">
        <f>V.A.!M8/V.A.!$R$8*100</f>
        <v>6.3154432837924599</v>
      </c>
      <c r="N8" s="27">
        <f>V.A.!N8/V.A.!$R$8*100</f>
        <v>5.1981895917184788</v>
      </c>
      <c r="O8" s="27">
        <f>V.A.!O8/V.A.!$R$8*100</f>
        <v>5.4011557796814564</v>
      </c>
      <c r="P8" s="27">
        <f>V.A.!P8/V.A.!$R$8*100</f>
        <v>5.457535276337838</v>
      </c>
      <c r="Q8" s="27">
        <f>V.A.!Q8/V.A.!$R$8*100</f>
        <v>5.0656977745759795</v>
      </c>
      <c r="R8" s="27">
        <f t="shared" si="0"/>
        <v>100</v>
      </c>
    </row>
    <row r="9" spans="1:18" ht="15" thickBot="1" x14ac:dyDescent="0.35">
      <c r="A9" s="74" t="s">
        <v>6</v>
      </c>
      <c r="B9" s="2" t="s">
        <v>3</v>
      </c>
      <c r="C9" s="27">
        <f>V.A.!C9/V.A.!$R$9*100</f>
        <v>9.9458483754512628</v>
      </c>
      <c r="D9" s="27">
        <f>V.A.!D9/V.A.!$R$9*100</f>
        <v>9.9458483754512628</v>
      </c>
      <c r="E9" s="27">
        <f>V.A.!E9/V.A.!$R$9*100</f>
        <v>9.5667870036101075</v>
      </c>
      <c r="F9" s="27">
        <f>V.A.!F9/V.A.!$R$9*100</f>
        <v>7.5451263537906144</v>
      </c>
      <c r="G9" s="27">
        <f>V.A.!G9/V.A.!$R$9*100</f>
        <v>7.1119133574007218</v>
      </c>
      <c r="H9" s="27">
        <f>V.A.!H9/V.A.!$R$9*100</f>
        <v>6.8592057761732859</v>
      </c>
      <c r="I9" s="27">
        <f>V.A.!I9/V.A.!$R$9*100</f>
        <v>7.4368231046931408</v>
      </c>
      <c r="J9" s="27">
        <f>V.A.!J9/V.A.!$R$9*100</f>
        <v>7.184115523465703</v>
      </c>
      <c r="K9" s="27">
        <f>V.A.!K9/V.A.!$R$9*100</f>
        <v>5.7581227436823106</v>
      </c>
      <c r="L9" s="27">
        <f>V.A.!L9/V.A.!$R$9*100</f>
        <v>5.7039711191335742</v>
      </c>
      <c r="M9" s="27">
        <f>V.A.!M9/V.A.!$R$9*100</f>
        <v>4.6570397111913362</v>
      </c>
      <c r="N9" s="27">
        <f>V.A.!N9/V.A.!$R$9*100</f>
        <v>4.8916967509025273</v>
      </c>
      <c r="O9" s="27">
        <f>V.A.!O9/V.A.!$R$9*100</f>
        <v>4.3321299638989164</v>
      </c>
      <c r="P9" s="27">
        <f>V.A.!P9/V.A.!$R$9*100</f>
        <v>4.8736462093862816</v>
      </c>
      <c r="Q9" s="27">
        <f>V.A.!Q9/V.A.!$R$9*100</f>
        <v>4.1877256317689531</v>
      </c>
      <c r="R9" s="27">
        <f t="shared" si="0"/>
        <v>99.999999999999986</v>
      </c>
    </row>
    <row r="10" spans="1:18" ht="15" thickBot="1" x14ac:dyDescent="0.35">
      <c r="A10" s="75"/>
      <c r="B10" s="2" t="s">
        <v>4</v>
      </c>
      <c r="C10" s="27">
        <f>V.A.!C10/V.A.!$R$10*100</f>
        <v>7.9867981511002872</v>
      </c>
      <c r="D10" s="27">
        <f>V.A.!D10/V.A.!$R$10*100</f>
        <v>8.1515542346585921</v>
      </c>
      <c r="E10" s="27">
        <f>V.A.!E10/V.A.!$R$10*100</f>
        <v>8.1729164497066709</v>
      </c>
      <c r="F10" s="27">
        <f>V.A.!F10/V.A.!$R$10*100</f>
        <v>7.156609068794344</v>
      </c>
      <c r="G10" s="27">
        <f>V.A.!G10/V.A.!$R$10*100</f>
        <v>6.7752935301861452</v>
      </c>
      <c r="H10" s="27">
        <f>V.A.!H10/V.A.!$R$10*100</f>
        <v>6.7792989455076595</v>
      </c>
      <c r="I10" s="27">
        <f>V.A.!I10/V.A.!$R$10*100</f>
        <v>7.2084124402859331</v>
      </c>
      <c r="J10" s="27">
        <f>V.A.!J10/V.A.!$R$10*100</f>
        <v>6.9192214540725727</v>
      </c>
      <c r="K10" s="27">
        <f>V.A.!K10/V.A.!$R$10*100</f>
        <v>6.7082695804727992</v>
      </c>
      <c r="L10" s="27">
        <f>V.A.!L10/V.A.!$R$10*100</f>
        <v>6.4353672832335977</v>
      </c>
      <c r="M10" s="27">
        <f>V.A.!M10/V.A.!$R$10*100</f>
        <v>5.9608590814781586</v>
      </c>
      <c r="N10" s="27">
        <f>V.A.!N10/V.A.!$R$10*100</f>
        <v>5.7499072078783842</v>
      </c>
      <c r="O10" s="27">
        <f>V.A.!O10/V.A.!$R$10*100</f>
        <v>5.3293385991193425</v>
      </c>
      <c r="P10" s="27">
        <f>V.A.!P10/V.A.!$R$10*100</f>
        <v>5.5440288603525296</v>
      </c>
      <c r="Q10" s="27">
        <f>V.A.!Q10/V.A.!$R$10*100</f>
        <v>5.1221251131529835</v>
      </c>
      <c r="R10" s="27">
        <f t="shared" si="0"/>
        <v>100</v>
      </c>
    </row>
    <row r="11" spans="1:18" ht="15" thickBot="1" x14ac:dyDescent="0.35">
      <c r="A11" s="76" t="s">
        <v>7</v>
      </c>
      <c r="B11" s="2" t="s">
        <v>3</v>
      </c>
      <c r="C11" s="56">
        <f>V.A.!C11/V.A.!$R$11*100</f>
        <v>9.7978128179043757</v>
      </c>
      <c r="D11" s="56">
        <f>V.A.!D11/V.A.!$R$11*100</f>
        <v>9.30824008138352</v>
      </c>
      <c r="E11" s="56">
        <f>V.A.!E11/V.A.!$R$11*100</f>
        <v>9.3781790437436428</v>
      </c>
      <c r="F11" s="56">
        <f>V.A.!F11/V.A.!$R$11*100</f>
        <v>7.8268056968463879</v>
      </c>
      <c r="G11" s="56">
        <f>V.A.!G11/V.A.!$R$11*100</f>
        <v>7.8585961342828083</v>
      </c>
      <c r="H11" s="56">
        <f>V.A.!H11/V.A.!$R$11*100</f>
        <v>7.2355035605289926</v>
      </c>
      <c r="I11" s="56">
        <f>V.A.!I11/V.A.!$R$11*100</f>
        <v>7.1528484231943041</v>
      </c>
      <c r="J11" s="56">
        <f>V.A.!J11/V.A.!$R$11*100</f>
        <v>7.0193285859613432</v>
      </c>
      <c r="K11" s="56">
        <f>V.A.!K11/V.A.!$R$11*100</f>
        <v>5.4488809766022381</v>
      </c>
      <c r="L11" s="56">
        <f>V.A.!L11/V.A.!$R$11*100</f>
        <v>5.6714140386571721</v>
      </c>
      <c r="M11" s="56">
        <f>V.A.!M11/V.A.!$R$11*100</f>
        <v>5.1309766022380465</v>
      </c>
      <c r="N11" s="56">
        <f>V.A.!N11/V.A.!$R$11*100</f>
        <v>4.5778229908443535</v>
      </c>
      <c r="O11" s="56">
        <f>V.A.!O11/V.A.!$R$11*100</f>
        <v>4.4570193285859618</v>
      </c>
      <c r="P11" s="56">
        <f>V.A.!P11/V.A.!$R$11*100</f>
        <v>4.5778229908443535</v>
      </c>
      <c r="Q11" s="56">
        <f>V.A.!Q11/V.A.!$R$11*100</f>
        <v>4.5587487283825023</v>
      </c>
      <c r="R11" s="56">
        <f t="shared" si="0"/>
        <v>100</v>
      </c>
    </row>
    <row r="12" spans="1:18" ht="15" thickBot="1" x14ac:dyDescent="0.35">
      <c r="A12" s="77"/>
      <c r="B12" s="2" t="s">
        <v>4</v>
      </c>
      <c r="C12" s="56">
        <f>V.A.!C12/V.A.!$R$12*100</f>
        <v>7.9733708773742737</v>
      </c>
      <c r="D12" s="56">
        <f>V.A.!D12/V.A.!$R$12*100</f>
        <v>8.0298405978875724</v>
      </c>
      <c r="E12" s="56">
        <f>V.A.!E12/V.A.!$R$12*100</f>
        <v>8.0439580280158971</v>
      </c>
      <c r="F12" s="56">
        <f>V.A.!F12/V.A.!$R$12*100</f>
        <v>7.3813991813811262</v>
      </c>
      <c r="G12" s="56">
        <f>V.A.!G12/V.A.!$R$12*100</f>
        <v>6.8349489947813522</v>
      </c>
      <c r="H12" s="56">
        <f>V.A.!H12/V.A.!$R$12*100</f>
        <v>6.9110102509829376</v>
      </c>
      <c r="I12" s="56">
        <f>V.A.!I12/V.A.!$R$12*100</f>
        <v>7.2055555448847839</v>
      </c>
      <c r="J12" s="56">
        <f>V.A.!J12/V.A.!$R$12*100</f>
        <v>7.0300000192073888</v>
      </c>
      <c r="K12" s="56">
        <f>V.A.!K12/V.A.!$R$12*100</f>
        <v>6.3873208190798501</v>
      </c>
      <c r="L12" s="56">
        <f>V.A.!L12/V.A.!$R$12*100</f>
        <v>6.5025651466580108</v>
      </c>
      <c r="M12" s="56">
        <f>V.A.!M12/V.A.!$R$12*100</f>
        <v>6.030351514406501</v>
      </c>
      <c r="N12" s="56">
        <f>V.A.!N12/V.A.!$R$12*100</f>
        <v>5.5929992912473852</v>
      </c>
      <c r="O12" s="56">
        <f>V.A.!O12/V.A.!$R$12*100</f>
        <v>5.4372273751375735</v>
      </c>
      <c r="P12" s="56">
        <f>V.A.!P12/V.A.!$R$12*100</f>
        <v>5.4761223356952025</v>
      </c>
      <c r="Q12" s="56">
        <f>V.A.!Q12/V.A.!$R$12*100</f>
        <v>5.1633300232601469</v>
      </c>
      <c r="R12" s="56">
        <f t="shared" si="0"/>
        <v>100</v>
      </c>
    </row>
    <row r="13" spans="1:18" ht="15" thickBot="1" x14ac:dyDescent="0.35">
      <c r="A13" s="74" t="s">
        <v>8</v>
      </c>
      <c r="B13" s="2" t="s">
        <v>3</v>
      </c>
      <c r="C13" s="27">
        <f>V.A.!C13/V.A.!$R$13*100</f>
        <v>9.0687554395126195</v>
      </c>
      <c r="D13" s="27">
        <f>V.A.!D13/V.A.!$R$13*100</f>
        <v>8.4943429068755432</v>
      </c>
      <c r="E13" s="27">
        <f>V.A.!E13/V.A.!$R$13*100</f>
        <v>9.1557876414273274</v>
      </c>
      <c r="F13" s="27">
        <f>V.A.!F13/V.A.!$R$13*100</f>
        <v>8.4247171453437772</v>
      </c>
      <c r="G13" s="27">
        <f>V.A.!G13/V.A.!$R$13*100</f>
        <v>7.0844212358572678</v>
      </c>
      <c r="H13" s="27">
        <f>V.A.!H13/V.A.!$R$13*100</f>
        <v>8.4073107049608353</v>
      </c>
      <c r="I13" s="27">
        <f>V.A.!I13/V.A.!$R$13*100</f>
        <v>8.093994778067886</v>
      </c>
      <c r="J13" s="27">
        <f>V.A.!J13/V.A.!$R$13*100</f>
        <v>6.3533507397737168</v>
      </c>
      <c r="K13" s="27">
        <f>V.A.!K13/V.A.!$R$13*100</f>
        <v>5.1523063533507401</v>
      </c>
      <c r="L13" s="27">
        <f>V.A.!L13/V.A.!$R$13*100</f>
        <v>5.7963446475195823</v>
      </c>
      <c r="M13" s="27">
        <f>V.A.!M13/V.A.!$R$13*100</f>
        <v>5.7441253263707575</v>
      </c>
      <c r="N13" s="27">
        <f>V.A.!N13/V.A.!$R$13*100</f>
        <v>5.3089643167972147</v>
      </c>
      <c r="O13" s="27">
        <f>V.A.!O13/V.A.!$R$13*100</f>
        <v>4.1949521322889467</v>
      </c>
      <c r="P13" s="27">
        <f>V.A.!P13/V.A.!$R$13*100</f>
        <v>4.456048738033072</v>
      </c>
      <c r="Q13" s="27">
        <f>V.A.!Q13/V.A.!$R$13*100</f>
        <v>4.2645778938207135</v>
      </c>
      <c r="R13" s="27">
        <f t="shared" si="0"/>
        <v>100.00000000000001</v>
      </c>
    </row>
    <row r="14" spans="1:18" ht="15" thickBot="1" x14ac:dyDescent="0.35">
      <c r="A14" s="75"/>
      <c r="B14" s="2" t="s">
        <v>4</v>
      </c>
      <c r="C14" s="27">
        <f>V.A.!C14/V.A.!$R$14*100</f>
        <v>7.8695674483041707</v>
      </c>
      <c r="D14" s="27">
        <f>V.A.!D14/V.A.!$R$14*100</f>
        <v>7.8785468725947965</v>
      </c>
      <c r="E14" s="27">
        <f>V.A.!E14/V.A.!$R$14*100</f>
        <v>7.8444250602904209</v>
      </c>
      <c r="F14" s="27">
        <f>V.A.!F14/V.A.!$R$14*100</f>
        <v>7.3744163374211098</v>
      </c>
      <c r="G14" s="27">
        <f>V.A.!G14/V.A.!$R$14*100</f>
        <v>6.9339114372209965</v>
      </c>
      <c r="H14" s="27">
        <f>V.A.!H14/V.A.!$R$14*100</f>
        <v>7.0752732310534157</v>
      </c>
      <c r="I14" s="27">
        <f>V.A.!I14/V.A.!$R$14*100</f>
        <v>7.2292062188927089</v>
      </c>
      <c r="J14" s="27">
        <f>V.A.!J14/V.A.!$R$14*100</f>
        <v>6.5701164759607984</v>
      </c>
      <c r="K14" s="27">
        <f>V.A.!K14/V.A.!$R$14*100</f>
        <v>6.4767304633382929</v>
      </c>
      <c r="L14" s="27">
        <f>V.A.!L14/V.A.!$R$14*100</f>
        <v>6.8602801580378685</v>
      </c>
      <c r="M14" s="27">
        <f>V.A.!M14/V.A.!$R$14*100</f>
        <v>6.62989378623839</v>
      </c>
      <c r="N14" s="27">
        <f>V.A.!N14/V.A.!$R$14*100</f>
        <v>5.3055569808609988</v>
      </c>
      <c r="O14" s="27">
        <f>V.A.!O14/V.A.!$R$14*100</f>
        <v>5.2670737339011753</v>
      </c>
      <c r="P14" s="27">
        <f>V.A.!P14/V.A.!$R$14*100</f>
        <v>5.4574375288624353</v>
      </c>
      <c r="Q14" s="27">
        <f>V.A.!Q14/V.A.!$R$14*100</f>
        <v>5.2275642670224229</v>
      </c>
      <c r="R14" s="27">
        <f t="shared" si="0"/>
        <v>100</v>
      </c>
    </row>
    <row r="15" spans="1:18" ht="15" thickBot="1" x14ac:dyDescent="0.35">
      <c r="A15" s="74" t="s">
        <v>9</v>
      </c>
      <c r="B15" s="2" t="s">
        <v>3</v>
      </c>
      <c r="C15" s="27">
        <f>V.A.!C15/V.A.!$R$15*100</f>
        <v>8.9293919436360856</v>
      </c>
      <c r="D15" s="27">
        <f>V.A.!D15/V.A.!$R$15*100</f>
        <v>8.7762291315668559</v>
      </c>
      <c r="E15" s="27">
        <f>V.A.!E15/V.A.!$R$15*100</f>
        <v>9.5420431919130042</v>
      </c>
      <c r="F15" s="27">
        <f>V.A.!F15/V.A.!$R$15*100</f>
        <v>8.714964006739164</v>
      </c>
      <c r="G15" s="27">
        <f>V.A.!G15/V.A.!$R$15*100</f>
        <v>8.301424414152244</v>
      </c>
      <c r="H15" s="27">
        <f>V.A.!H15/V.A.!$R$15*100</f>
        <v>7.4896615101853277</v>
      </c>
      <c r="I15" s="27">
        <f>V.A.!I15/V.A.!$R$15*100</f>
        <v>7.0148567927707157</v>
      </c>
      <c r="J15" s="27">
        <f>V.A.!J15/V.A.!$R$15*100</f>
        <v>6.6932148874253334</v>
      </c>
      <c r="K15" s="27">
        <f>V.A.!K15/V.A.!$R$15*100</f>
        <v>6.3256241384591823</v>
      </c>
      <c r="L15" s="27">
        <f>V.A.!L15/V.A.!$R$15*100</f>
        <v>5.1615867667330377</v>
      </c>
      <c r="M15" s="27">
        <f>V.A.!M15/V.A.!$R$15*100</f>
        <v>5.6210752029407258</v>
      </c>
      <c r="N15" s="27">
        <f>V.A.!N15/V.A.!$R$15*100</f>
        <v>4.610200643283811</v>
      </c>
      <c r="O15" s="27">
        <f>V.A.!O15/V.A.!$R$15*100</f>
        <v>4.4417215500076583</v>
      </c>
      <c r="P15" s="27">
        <f>V.A.!P15/V.A.!$R$15*100</f>
        <v>4.1813447694899679</v>
      </c>
      <c r="Q15" s="27">
        <f>V.A.!Q15/V.A.!$R$15*100</f>
        <v>4.1966610506968909</v>
      </c>
      <c r="R15" s="27">
        <f t="shared" si="0"/>
        <v>99.999999999999986</v>
      </c>
    </row>
    <row r="16" spans="1:18" ht="15" thickBot="1" x14ac:dyDescent="0.35">
      <c r="A16" s="75"/>
      <c r="B16" s="2" t="s">
        <v>4</v>
      </c>
      <c r="C16" s="27">
        <f>V.A.!C16/V.A.!$R$16*100</f>
        <v>7.7452608354195398</v>
      </c>
      <c r="D16" s="27">
        <f>V.A.!D16/V.A.!$R$16*100</f>
        <v>7.8500510132404111</v>
      </c>
      <c r="E16" s="27">
        <f>V.A.!E16/V.A.!$R$16*100</f>
        <v>8.0038968127664383</v>
      </c>
      <c r="F16" s="27">
        <f>V.A.!F16/V.A.!$R$16*100</f>
        <v>7.3822952964180182</v>
      </c>
      <c r="G16" s="27">
        <f>V.A.!G16/V.A.!$R$16*100</f>
        <v>7.4990614945612748</v>
      </c>
      <c r="H16" s="27">
        <f>V.A.!H16/V.A.!$R$16*100</f>
        <v>7.036602863650705</v>
      </c>
      <c r="I16" s="27">
        <f>V.A.!I16/V.A.!$R$16*100</f>
        <v>6.9223700544218003</v>
      </c>
      <c r="J16" s="27">
        <f>V.A.!J16/V.A.!$R$16*100</f>
        <v>6.4790269944104226</v>
      </c>
      <c r="K16" s="27">
        <f>V.A.!K16/V.A.!$R$16*100</f>
        <v>6.7731304165582307</v>
      </c>
      <c r="L16" s="27">
        <f>V.A.!L16/V.A.!$R$16*100</f>
        <v>6.3871340692444285</v>
      </c>
      <c r="M16" s="27">
        <f>V.A.!M16/V.A.!$R$16*100</f>
        <v>6.4974516410602465</v>
      </c>
      <c r="N16" s="27">
        <f>V.A.!N16/V.A.!$R$16*100</f>
        <v>5.6614332993245062</v>
      </c>
      <c r="O16" s="27">
        <f>V.A.!O16/V.A.!$R$16*100</f>
        <v>5.3106740887284918</v>
      </c>
      <c r="P16" s="27">
        <f>V.A.!P16/V.A.!$R$16*100</f>
        <v>5.332323048542035</v>
      </c>
      <c r="Q16" s="27">
        <f>V.A.!Q16/V.A.!$R$16*100</f>
        <v>5.1192880716534512</v>
      </c>
      <c r="R16" s="27">
        <f t="shared" si="0"/>
        <v>100</v>
      </c>
    </row>
    <row r="17" spans="1:18" ht="15" thickBot="1" x14ac:dyDescent="0.35">
      <c r="A17" s="74" t="s">
        <v>10</v>
      </c>
      <c r="B17" s="2" t="s">
        <v>3</v>
      </c>
      <c r="C17" s="27">
        <f>V.A.!C17/V.A.!$R$17*100</f>
        <v>9.047350620067645</v>
      </c>
      <c r="D17" s="27">
        <f>V.A.!D17/V.A.!$R$17*100</f>
        <v>8.666854565952649</v>
      </c>
      <c r="E17" s="27">
        <f>V.A.!E17/V.A.!$R$17*100</f>
        <v>10.104284103720405</v>
      </c>
      <c r="F17" s="27">
        <f>V.A.!F17/V.A.!$R$17*100</f>
        <v>8.1595264937993246</v>
      </c>
      <c r="G17" s="27">
        <f>V.A.!G17/V.A.!$R$17*100</f>
        <v>8.0749718151071033</v>
      </c>
      <c r="H17" s="27">
        <f>V.A.!H17/V.A.!$R$17*100</f>
        <v>7.5958286358511833</v>
      </c>
      <c r="I17" s="27">
        <f>V.A.!I17/V.A.!$R$17*100</f>
        <v>7.0462232243517473</v>
      </c>
      <c r="J17" s="27">
        <f>V.A.!J17/V.A.!$R$17*100</f>
        <v>6.5248027057497184</v>
      </c>
      <c r="K17" s="27">
        <f>V.A.!K17/V.A.!$R$17*100</f>
        <v>5.2423900789177003</v>
      </c>
      <c r="L17" s="27">
        <f>V.A.!L17/V.A.!$R$17*100</f>
        <v>5.7497181510710256</v>
      </c>
      <c r="M17" s="27">
        <f>V.A.!M17/V.A.!$R$17*100</f>
        <v>5.0450958286358514</v>
      </c>
      <c r="N17" s="27">
        <f>V.A.!N17/V.A.!$R$17*100</f>
        <v>5.186020293122886</v>
      </c>
      <c r="O17" s="27">
        <f>V.A.!O17/V.A.!$R$17*100</f>
        <v>4.6223224351747465</v>
      </c>
      <c r="P17" s="27">
        <f>V.A.!P17/V.A.!$R$17*100</f>
        <v>4.6645997745208572</v>
      </c>
      <c r="Q17" s="27">
        <f>V.A.!Q17/V.A.!$R$17*100</f>
        <v>4.2700112739571594</v>
      </c>
      <c r="R17" s="27">
        <f t="shared" si="0"/>
        <v>100</v>
      </c>
    </row>
    <row r="18" spans="1:18" ht="15" thickBot="1" x14ac:dyDescent="0.35">
      <c r="A18" s="75"/>
      <c r="B18" s="2" t="s">
        <v>4</v>
      </c>
      <c r="C18" s="27">
        <f>V.A.!C18/V.A.!$R$18*100</f>
        <v>8.0693798837452597</v>
      </c>
      <c r="D18" s="27">
        <f>V.A.!D18/V.A.!$R$18*100</f>
        <v>7.7919331216854211</v>
      </c>
      <c r="E18" s="27">
        <f>V.A.!E18/V.A.!$R$18*100</f>
        <v>8.0978068060874548</v>
      </c>
      <c r="F18" s="27">
        <f>V.A.!F18/V.A.!$R$18*100</f>
        <v>7.3914546397285559</v>
      </c>
      <c r="G18" s="27">
        <f>V.A.!G18/V.A.!$R$18*100</f>
        <v>7.3214107030773841</v>
      </c>
      <c r="H18" s="27">
        <f>V.A.!H18/V.A.!$R$18*100</f>
        <v>7.1506217536454679</v>
      </c>
      <c r="I18" s="27">
        <f>V.A.!I18/V.A.!$R$18*100</f>
        <v>6.9379883745258386</v>
      </c>
      <c r="J18" s="27">
        <f>V.A.!J18/V.A.!$R$18*100</f>
        <v>6.3512566973829037</v>
      </c>
      <c r="K18" s="27">
        <f>V.A.!K18/V.A.!$R$18*100</f>
        <v>6.4401761104692952</v>
      </c>
      <c r="L18" s="27">
        <f>V.A.!L18/V.A.!$R$18*100</f>
        <v>6.4058363882799219</v>
      </c>
      <c r="M18" s="27">
        <f>V.A.!M18/V.A.!$R$18*100</f>
        <v>6.0931402425157604</v>
      </c>
      <c r="N18" s="27">
        <f>V.A.!N18/V.A.!$R$18*100</f>
        <v>5.9635134766353435</v>
      </c>
      <c r="O18" s="27">
        <f>V.A.!O18/V.A.!$R$18*100</f>
        <v>5.6258016392100503</v>
      </c>
      <c r="P18" s="27">
        <f>V.A.!P18/V.A.!$R$18*100</f>
        <v>5.2162265421036826</v>
      </c>
      <c r="Q18" s="27">
        <f>V.A.!Q18/V.A.!$R$18*100</f>
        <v>5.1434536209076596</v>
      </c>
      <c r="R18" s="27">
        <f t="shared" si="0"/>
        <v>100</v>
      </c>
    </row>
    <row r="19" spans="1:18" ht="15" thickBot="1" x14ac:dyDescent="0.35">
      <c r="A19" s="76" t="s">
        <v>11</v>
      </c>
      <c r="B19" s="2" t="s">
        <v>3</v>
      </c>
      <c r="C19" s="56">
        <f>V.A.!C19/V.A.!$R$19*100</f>
        <v>9.0139390810531754</v>
      </c>
      <c r="D19" s="56">
        <f>V.A.!D19/V.A.!$R$19*100</f>
        <v>8.652555498193081</v>
      </c>
      <c r="E19" s="56">
        <f>V.A.!E19/V.A.!$R$19*100</f>
        <v>9.63345379452762</v>
      </c>
      <c r="F19" s="56">
        <f>V.A.!F19/V.A.!$R$19*100</f>
        <v>8.4254001032524517</v>
      </c>
      <c r="G19" s="56">
        <f>V.A.!G19/V.A.!$R$19*100</f>
        <v>7.8575116159008775</v>
      </c>
      <c r="H19" s="56">
        <f>V.A.!H19/V.A.!$R$19*100</f>
        <v>7.8007227671657198</v>
      </c>
      <c r="I19" s="56">
        <f>V.A.!I19/V.A.!$R$19*100</f>
        <v>7.3464119772844603</v>
      </c>
      <c r="J19" s="56">
        <f>V.A.!J19/V.A.!$R$19*100</f>
        <v>6.5307176045431081</v>
      </c>
      <c r="K19" s="56">
        <f>V.A.!K19/V.A.!$R$19*100</f>
        <v>5.5807950438822926</v>
      </c>
      <c r="L19" s="56">
        <f>V.A.!L19/V.A.!$R$19*100</f>
        <v>5.5653071760454313</v>
      </c>
      <c r="M19" s="56">
        <f>V.A.!M19/V.A.!$R$19*100</f>
        <v>5.4465668559628293</v>
      </c>
      <c r="N19" s="56">
        <f>V.A.!N19/V.A.!$R$19*100</f>
        <v>5.0283944243675789</v>
      </c>
      <c r="O19" s="56">
        <f>V.A.!O19/V.A.!$R$19*100</f>
        <v>4.4346928239545687</v>
      </c>
      <c r="P19" s="56">
        <f>V.A.!P19/V.A.!$R$19*100</f>
        <v>4.439855446566856</v>
      </c>
      <c r="Q19" s="56">
        <f>V.A.!Q19/V.A.!$R$19*100</f>
        <v>4.2436757872999484</v>
      </c>
      <c r="R19" s="56">
        <f t="shared" si="0"/>
        <v>99.999999999999986</v>
      </c>
    </row>
    <row r="20" spans="1:18" ht="15" thickBot="1" x14ac:dyDescent="0.35">
      <c r="A20" s="77"/>
      <c r="B20" s="2" t="s">
        <v>4</v>
      </c>
      <c r="C20" s="56">
        <f>V.A.!C20/V.A.!$R$20*100</f>
        <v>7.8963840453270349</v>
      </c>
      <c r="D20" s="56">
        <f>V.A.!D20/V.A.!$R$20*100</f>
        <v>7.8386173988391272</v>
      </c>
      <c r="E20" s="56">
        <f>V.A.!E20/V.A.!$R$20*100</f>
        <v>7.9873862966435993</v>
      </c>
      <c r="F20" s="56">
        <f>V.A.!F20/V.A.!$R$20*100</f>
        <v>7.3830522155091574</v>
      </c>
      <c r="G20" s="56">
        <f>V.A.!G20/V.A.!$R$20*100</f>
        <v>7.2629292437712918</v>
      </c>
      <c r="H20" s="56">
        <f>V.A.!H20/V.A.!$R$20*100</f>
        <v>7.0882049212434861</v>
      </c>
      <c r="I20" s="56">
        <f>V.A.!I20/V.A.!$R$20*100</f>
        <v>7.0224459031182116</v>
      </c>
      <c r="J20" s="56">
        <f>V.A.!J20/V.A.!$R$20*100</f>
        <v>6.4626633589326614</v>
      </c>
      <c r="K20" s="56">
        <f>V.A.!K20/V.A.!$R$20*100</f>
        <v>6.5658519986864023</v>
      </c>
      <c r="L20" s="56">
        <f>V.A.!L20/V.A.!$R$20*100</f>
        <v>6.539580044393273</v>
      </c>
      <c r="M20" s="56">
        <f>V.A.!M20/V.A.!$R$20*100</f>
        <v>6.3976165323394296</v>
      </c>
      <c r="N20" s="56">
        <f>V.A.!N20/V.A.!$R$20*100</f>
        <v>5.6567790742301405</v>
      </c>
      <c r="O20" s="56">
        <f>V.A.!O20/V.A.!$R$20*100</f>
        <v>5.406878978875608</v>
      </c>
      <c r="P20" s="56">
        <f>V.A.!P20/V.A.!$R$20*100</f>
        <v>5.3305162201621421</v>
      </c>
      <c r="Q20" s="56">
        <f>V.A.!Q20/V.A.!$R$20*100</f>
        <v>5.161093767928433</v>
      </c>
      <c r="R20" s="56">
        <f t="shared" si="0"/>
        <v>100</v>
      </c>
    </row>
    <row r="21" spans="1:18" ht="15" thickBot="1" x14ac:dyDescent="0.35">
      <c r="A21" s="74" t="s">
        <v>12</v>
      </c>
      <c r="B21" s="2" t="s">
        <v>3</v>
      </c>
      <c r="C21" s="27">
        <f>V.A.!C21/V.A.!$R$21*100</f>
        <v>9.2059838895281931</v>
      </c>
      <c r="D21" s="27">
        <f>V.A.!D21/V.A.!$R$21*100</f>
        <v>9.7429996164173378</v>
      </c>
      <c r="E21" s="27">
        <f>V.A.!E21/V.A.!$R$21*100</f>
        <v>7.8250863060989646</v>
      </c>
      <c r="F21" s="27">
        <f>V.A.!F21/V.A.!$R$21*100</f>
        <v>8.2086689681626392</v>
      </c>
      <c r="G21" s="27">
        <f>V.A.!G21/V.A.!$R$21*100</f>
        <v>8.4260324766653873</v>
      </c>
      <c r="H21" s="27">
        <f>V.A.!H21/V.A.!$R$21*100</f>
        <v>7.4798619102416568</v>
      </c>
      <c r="I21" s="27">
        <f>V.A.!I21/V.A.!$R$21*100</f>
        <v>7.5821506201253035</v>
      </c>
      <c r="J21" s="27">
        <f>V.A.!J21/V.A.!$R$21*100</f>
        <v>6.2268252141669862</v>
      </c>
      <c r="K21" s="27">
        <f>V.A.!K21/V.A.!$R$21*100</f>
        <v>6.3674721902570006</v>
      </c>
      <c r="L21" s="27">
        <f>V.A.!L21/V.A.!$R$21*100</f>
        <v>5.7920981971614882</v>
      </c>
      <c r="M21" s="27">
        <f>V.A.!M21/V.A.!$R$21*100</f>
        <v>4.6029919447640966</v>
      </c>
      <c r="N21" s="27">
        <f>V.A.!N21/V.A.!$R$21*100</f>
        <v>5.4213016238332701</v>
      </c>
      <c r="O21" s="27">
        <f>V.A.!O21/V.A.!$R$21*100</f>
        <v>4.2961258151131565</v>
      </c>
      <c r="P21" s="27">
        <f>V.A.!P21/V.A.!$R$21*100</f>
        <v>3.7846822656949239</v>
      </c>
      <c r="Q21" s="27">
        <f>V.A.!Q21/V.A.!$R$21*100</f>
        <v>5.0377189617695946</v>
      </c>
      <c r="R21" s="27">
        <f t="shared" si="0"/>
        <v>100.00000000000003</v>
      </c>
    </row>
    <row r="22" spans="1:18" ht="15" thickBot="1" x14ac:dyDescent="0.35">
      <c r="A22" s="75"/>
      <c r="B22" s="2" t="s">
        <v>4</v>
      </c>
      <c r="C22" s="27">
        <f>V.A.!C22/V.A.!$R$22*100</f>
        <v>7.9586123964594133</v>
      </c>
      <c r="D22" s="27">
        <f>V.A.!D22/V.A.!$R$22*100</f>
        <v>7.9874639080804055</v>
      </c>
      <c r="E22" s="27">
        <f>V.A.!E22/V.A.!$R$22*100</f>
        <v>6.9107078751412292</v>
      </c>
      <c r="F22" s="27">
        <f>V.A.!F22/V.A.!$R$22*100</f>
        <v>7.3320280410264091</v>
      </c>
      <c r="G22" s="27">
        <f>V.A.!G22/V.A.!$R$22*100</f>
        <v>7.2421698979625555</v>
      </c>
      <c r="H22" s="27">
        <f>V.A.!H22/V.A.!$R$22*100</f>
        <v>7.1417402086558948</v>
      </c>
      <c r="I22" s="27">
        <f>V.A.!I22/V.A.!$R$22*100</f>
        <v>7.2130981457948371</v>
      </c>
      <c r="J22" s="27">
        <f>V.A.!J22/V.A.!$R$22*100</f>
        <v>6.5904781202028859</v>
      </c>
      <c r="K22" s="27">
        <f>V.A.!K22/V.A.!$R$22*100</f>
        <v>6.7704146468773194</v>
      </c>
      <c r="L22" s="27">
        <f>V.A.!L22/V.A.!$R$22*100</f>
        <v>6.6794553010798392</v>
      </c>
      <c r="M22" s="27">
        <f>V.A.!M22/V.A.!$R$22*100</f>
        <v>6.1808307032941379</v>
      </c>
      <c r="N22" s="27">
        <f>V.A.!N22/V.A.!$R$22*100</f>
        <v>5.8826250030283074</v>
      </c>
      <c r="O22" s="27">
        <f>V.A.!O22/V.A.!$R$22*100</f>
        <v>5.5229721902261648</v>
      </c>
      <c r="P22" s="27">
        <f>V.A.!P22/V.A.!$R$22*100</f>
        <v>5.1340273847095794</v>
      </c>
      <c r="Q22" s="27">
        <f>V.A.!Q22/V.A.!$R$22*100</f>
        <v>5.4533761774610232</v>
      </c>
      <c r="R22" s="27">
        <f t="shared" si="0"/>
        <v>100.00000000000001</v>
      </c>
    </row>
    <row r="23" spans="1:18" ht="15" thickBot="1" x14ac:dyDescent="0.35">
      <c r="A23" s="74" t="s">
        <v>13</v>
      </c>
      <c r="B23" s="2" t="s">
        <v>3</v>
      </c>
      <c r="C23" s="27">
        <f>V.A.!C23/V.A.!$R$23*100</f>
        <v>9.7152668479038482</v>
      </c>
      <c r="D23" s="27">
        <f>V.A.!D23/V.A.!$R$23*100</f>
        <v>8.899699527829446</v>
      </c>
      <c r="E23" s="27">
        <f>V.A.!E23/V.A.!$R$23*100</f>
        <v>7.6978108456145371</v>
      </c>
      <c r="F23" s="27">
        <f>V.A.!F23/V.A.!$R$23*100</f>
        <v>8.3702961797109747</v>
      </c>
      <c r="G23" s="27">
        <f>V.A.!G23/V.A.!$R$23*100</f>
        <v>8.2272141937330101</v>
      </c>
      <c r="H23" s="27">
        <f>V.A.!H23/V.A.!$R$23*100</f>
        <v>7.0682501073114894</v>
      </c>
      <c r="I23" s="27">
        <f>V.A.!I23/V.A.!$R$23*100</f>
        <v>6.8679353269423382</v>
      </c>
      <c r="J23" s="27">
        <f>V.A.!J23/V.A.!$R$23*100</f>
        <v>6.467305766204035</v>
      </c>
      <c r="K23" s="27">
        <f>V.A.!K23/V.A.!$R$23*100</f>
        <v>5.9665188152811561</v>
      </c>
      <c r="L23" s="27">
        <f>V.A.!L23/V.A.!$R$23*100</f>
        <v>5.3655744741737017</v>
      </c>
      <c r="M23" s="27">
        <f>V.A.!M23/V.A.!$R$23*100</f>
        <v>5.5229646587494639</v>
      </c>
      <c r="N23" s="27">
        <f>V.A.!N23/V.A.!$R$23*100</f>
        <v>5.4657318643582773</v>
      </c>
      <c r="O23" s="27">
        <f>V.A.!O23/V.A.!$R$23*100</f>
        <v>4.9792531120331951</v>
      </c>
      <c r="P23" s="27">
        <f>V.A.!P23/V.A.!$R$23*100</f>
        <v>4.5929317498926885</v>
      </c>
      <c r="Q23" s="27">
        <f>V.A.!Q23/V.A.!$R$23*100</f>
        <v>4.7932465302618406</v>
      </c>
      <c r="R23" s="27">
        <f t="shared" si="0"/>
        <v>99.999999999999986</v>
      </c>
    </row>
    <row r="24" spans="1:18" ht="15" thickBot="1" x14ac:dyDescent="0.35">
      <c r="A24" s="75"/>
      <c r="B24" s="2" t="s">
        <v>4</v>
      </c>
      <c r="C24" s="27">
        <f>V.A.!C24/V.A.!$R$24*100</f>
        <v>8.0116437917564944</v>
      </c>
      <c r="D24" s="27">
        <f>V.A.!D24/V.A.!$R$24*100</f>
        <v>8.2024162735597343</v>
      </c>
      <c r="E24" s="27">
        <f>V.A.!E24/V.A.!$R$24*100</f>
        <v>6.9062306559371596</v>
      </c>
      <c r="F24" s="27">
        <f>V.A.!F24/V.A.!$R$24*100</f>
        <v>7.1287540822642965</v>
      </c>
      <c r="G24" s="27">
        <f>V.A.!G24/V.A.!$R$24*100</f>
        <v>7.190921898012764</v>
      </c>
      <c r="H24" s="27">
        <f>V.A.!H24/V.A.!$R$24*100</f>
        <v>7.0639181199171812</v>
      </c>
      <c r="I24" s="27">
        <f>V.A.!I24/V.A.!$R$24*100</f>
        <v>6.5430959038613414</v>
      </c>
      <c r="J24" s="27">
        <f>V.A.!J24/V.A.!$R$24*100</f>
        <v>6.6404832547119472</v>
      </c>
      <c r="K24" s="27">
        <f>V.A.!K24/V.A.!$R$24*100</f>
        <v>6.7127900275352728</v>
      </c>
      <c r="L24" s="27">
        <f>V.A.!L24/V.A.!$R$24*100</f>
        <v>6.4481098849495186</v>
      </c>
      <c r="M24" s="27">
        <f>V.A.!M24/V.A.!$R$24*100</f>
        <v>6.5633738180110566</v>
      </c>
      <c r="N24" s="27">
        <f>V.A.!N24/V.A.!$R$24*100</f>
        <v>6.1314008836901541</v>
      </c>
      <c r="O24" s="27">
        <f>V.A.!O24/V.A.!$R$24*100</f>
        <v>5.7109009797434309</v>
      </c>
      <c r="P24" s="27">
        <f>V.A.!P24/V.A.!$R$24*100</f>
        <v>5.3597728873615234</v>
      </c>
      <c r="Q24" s="27">
        <f>V.A.!Q24/V.A.!$R$24*100</f>
        <v>5.3861875386881257</v>
      </c>
      <c r="R24" s="27">
        <f t="shared" si="0"/>
        <v>100</v>
      </c>
    </row>
    <row r="25" spans="1:18" ht="15" thickBot="1" x14ac:dyDescent="0.35">
      <c r="A25" s="74" t="s">
        <v>14</v>
      </c>
      <c r="B25" s="2" t="s">
        <v>3</v>
      </c>
      <c r="C25" s="27">
        <f>V.A.!C25/V.A.!$R$25*100</f>
        <v>10.211606284065406</v>
      </c>
      <c r="D25" s="27">
        <f>V.A.!D25/V.A.!$R$25*100</f>
        <v>9.1535748637383776</v>
      </c>
      <c r="E25" s="27">
        <f>V.A.!E25/V.A.!$R$25*100</f>
        <v>8.2558512343699899</v>
      </c>
      <c r="F25" s="27">
        <f>V.A.!F25/V.A.!$R$25*100</f>
        <v>7.8871433151651171</v>
      </c>
      <c r="G25" s="27">
        <f>V.A.!G25/V.A.!$R$25*100</f>
        <v>7.0535428021801865</v>
      </c>
      <c r="H25" s="27">
        <f>V.A.!H25/V.A.!$R$25*100</f>
        <v>7.8069894196857961</v>
      </c>
      <c r="I25" s="27">
        <f>V.A.!I25/V.A.!$R$25*100</f>
        <v>6.9573581276050014</v>
      </c>
      <c r="J25" s="27">
        <f>V.A.!J25/V.A.!$R$25*100</f>
        <v>5.6909265790317409</v>
      </c>
      <c r="K25" s="27">
        <f>V.A.!K25/V.A.!$R$25*100</f>
        <v>5.7710804745110611</v>
      </c>
      <c r="L25" s="27">
        <f>V.A.!L25/V.A.!$R$25*100</f>
        <v>5.5306187880731006</v>
      </c>
      <c r="M25" s="27">
        <f>V.A.!M25/V.A.!$R$25*100</f>
        <v>5.6107726835524208</v>
      </c>
      <c r="N25" s="27">
        <f>V.A.!N25/V.A.!$R$25*100</f>
        <v>5.4023725553061874</v>
      </c>
      <c r="O25" s="27">
        <f>V.A.!O25/V.A.!$R$25*100</f>
        <v>5.0496954151971787</v>
      </c>
      <c r="P25" s="27">
        <f>V.A.!P25/V.A.!$R$25*100</f>
        <v>4.5687720423212568</v>
      </c>
      <c r="Q25" s="27">
        <f>V.A.!Q25/V.A.!$R$25*100</f>
        <v>5.0496954151971787</v>
      </c>
      <c r="R25" s="27">
        <f t="shared" si="0"/>
        <v>100.00000000000001</v>
      </c>
    </row>
    <row r="26" spans="1:18" ht="15" thickBot="1" x14ac:dyDescent="0.35">
      <c r="A26" s="75"/>
      <c r="B26" s="2" t="s">
        <v>4</v>
      </c>
      <c r="C26" s="27">
        <f>V.A.!C26/V.A.!$R$26*100</f>
        <v>7.970887385635371</v>
      </c>
      <c r="D26" s="27">
        <f>V.A.!D26/V.A.!$R$26*100</f>
        <v>8.0420673718569589</v>
      </c>
      <c r="E26" s="27">
        <f>V.A.!E26/V.A.!$R$26*100</f>
        <v>7.2298528862213347</v>
      </c>
      <c r="F26" s="27">
        <f>V.A.!F26/V.A.!$R$26*100</f>
        <v>7.2479020970132364</v>
      </c>
      <c r="G26" s="27">
        <f>V.A.!G26/V.A.!$R$26*100</f>
        <v>7.0132623567185011</v>
      </c>
      <c r="H26" s="27">
        <f>V.A.!H26/V.A.!$R$26*100</f>
        <v>7.2001098205501695</v>
      </c>
      <c r="I26" s="27">
        <f>V.A.!I26/V.A.!$R$26*100</f>
        <v>6.9047128777305788</v>
      </c>
      <c r="J26" s="27">
        <f>V.A.!J26/V.A.!$R$26*100</f>
        <v>6.4992411705040301</v>
      </c>
      <c r="K26" s="27">
        <f>V.A.!K26/V.A.!$R$26*100</f>
        <v>6.6278735741759007</v>
      </c>
      <c r="L26" s="27">
        <f>V.A.!L26/V.A.!$R$26*100</f>
        <v>6.4954279569564459</v>
      </c>
      <c r="M26" s="27">
        <f>V.A.!M26/V.A.!$R$26*100</f>
        <v>6.5477960896766136</v>
      </c>
      <c r="N26" s="27">
        <f>V.A.!N26/V.A.!$R$26*100</f>
        <v>5.5695797076027853</v>
      </c>
      <c r="O26" s="27">
        <f>V.A.!O26/V.A.!$R$26*100</f>
        <v>5.7676125978407047</v>
      </c>
      <c r="P26" s="27">
        <f>V.A.!P26/V.A.!$R$26*100</f>
        <v>5.4872142949749474</v>
      </c>
      <c r="Q26" s="27">
        <f>V.A.!Q26/V.A.!$R$26*100</f>
        <v>5.3964598125424219</v>
      </c>
      <c r="R26" s="27">
        <f t="shared" si="0"/>
        <v>100</v>
      </c>
    </row>
    <row r="27" spans="1:18" ht="15" thickBot="1" x14ac:dyDescent="0.35">
      <c r="A27" s="76" t="s">
        <v>15</v>
      </c>
      <c r="B27" s="2" t="s">
        <v>3</v>
      </c>
      <c r="C27" s="56">
        <f>V.A.!C27/V.A.!$R$27*100</f>
        <v>9.6731280881793982</v>
      </c>
      <c r="D27" s="56">
        <f>V.A.!D27/V.A.!$R$27*100</f>
        <v>9.2882934245534017</v>
      </c>
      <c r="E27" s="56">
        <f>V.A.!E27/V.A.!$R$27*100</f>
        <v>7.9104903078677307</v>
      </c>
      <c r="F27" s="56">
        <f>V.A.!F27/V.A.!$R$27*100</f>
        <v>8.1670467502850634</v>
      </c>
      <c r="G27" s="56">
        <f>V.A.!G27/V.A.!$R$27*100</f>
        <v>7.9532497149372867</v>
      </c>
      <c r="H27" s="56">
        <f>V.A.!H27/V.A.!$R$27*100</f>
        <v>7.4401368301026229</v>
      </c>
      <c r="I27" s="56">
        <f>V.A.!I27/V.A.!$R$27*100</f>
        <v>7.1598251615355384</v>
      </c>
      <c r="J27" s="56">
        <f>V.A.!J27/V.A.!$R$27*100</f>
        <v>6.1478525275560623</v>
      </c>
      <c r="K27" s="56">
        <f>V.A.!K27/V.A.!$R$27*100</f>
        <v>6.0575826681870009</v>
      </c>
      <c r="L27" s="56">
        <f>V.A.!L27/V.A.!$R$27*100</f>
        <v>5.5729760547320408</v>
      </c>
      <c r="M27" s="56">
        <f>V.A.!M27/V.A.!$R$27*100</f>
        <v>5.2071455720258459</v>
      </c>
      <c r="N27" s="56">
        <f>V.A.!N27/V.A.!$R$27*100</f>
        <v>5.430444697833523</v>
      </c>
      <c r="O27" s="56">
        <f>V.A.!O27/V.A.!$R$27*100</f>
        <v>4.7462941847206386</v>
      </c>
      <c r="P27" s="56">
        <f>V.A.!P27/V.A.!$R$27*100</f>
        <v>4.2854427974154312</v>
      </c>
      <c r="Q27" s="56">
        <f>V.A.!Q27/V.A.!$R$27*100</f>
        <v>4.9600912200684153</v>
      </c>
      <c r="R27" s="56">
        <f t="shared" si="0"/>
        <v>100</v>
      </c>
    </row>
    <row r="28" spans="1:18" ht="15" thickBot="1" x14ac:dyDescent="0.35">
      <c r="A28" s="77"/>
      <c r="B28" s="2" t="s">
        <v>4</v>
      </c>
      <c r="C28" s="56">
        <f>V.A.!C28/V.A.!$R$28*100</f>
        <v>7.9788252427978819</v>
      </c>
      <c r="D28" s="56">
        <f>V.A.!D28/V.A.!$R$28*100</f>
        <v>8.0709534368070948</v>
      </c>
      <c r="E28" s="56">
        <f>V.A.!E28/V.A.!$R$28*100</f>
        <v>7.0120519387012052</v>
      </c>
      <c r="F28" s="56">
        <f>V.A.!F28/V.A.!$R$28*100</f>
        <v>7.2426178807242616</v>
      </c>
      <c r="G28" s="56">
        <f>V.A.!G28/V.A.!$R$28*100</f>
        <v>7.152780618715278</v>
      </c>
      <c r="H28" s="56">
        <f>V.A.!H28/V.A.!$R$28*100</f>
        <v>7.1366622757136664</v>
      </c>
      <c r="I28" s="56">
        <f>V.A.!I28/V.A.!$R$28*100</f>
        <v>6.9083872656908394</v>
      </c>
      <c r="J28" s="56">
        <f>V.A.!J28/V.A.!$R$28*100</f>
        <v>6.5764475826576447</v>
      </c>
      <c r="K28" s="56">
        <f>V.A.!K28/V.A.!$R$28*100</f>
        <v>6.7068670686706868</v>
      </c>
      <c r="L28" s="56">
        <f>V.A.!L28/V.A.!$R$28*100</f>
        <v>6.5492836746549283</v>
      </c>
      <c r="M28" s="56">
        <f>V.A.!M28/V.A.!$R$28*100</f>
        <v>6.4162459806416248</v>
      </c>
      <c r="N28" s="56">
        <f>V.A.!N28/V.A.!$R$28*100</f>
        <v>5.8581585815858155</v>
      </c>
      <c r="O28" s="56">
        <f>V.A.!O28/V.A.!$R$28*100</f>
        <v>5.6593384115659342</v>
      </c>
      <c r="P28" s="56">
        <f>V.A.!P28/V.A.!$R$28*100</f>
        <v>5.3169258965316928</v>
      </c>
      <c r="Q28" s="56">
        <f>V.A.!Q28/V.A.!$R$28*100</f>
        <v>5.4144541445414456</v>
      </c>
      <c r="R28" s="56">
        <f t="shared" si="0"/>
        <v>100</v>
      </c>
    </row>
    <row r="29" spans="1:18" ht="15" thickBot="1" x14ac:dyDescent="0.35">
      <c r="A29" s="74" t="s">
        <v>16</v>
      </c>
      <c r="B29" s="2" t="s">
        <v>3</v>
      </c>
      <c r="C29" s="27">
        <f>V.A.!C29/V.A.!$R$29*100</f>
        <v>9.5649392194497764</v>
      </c>
      <c r="D29" s="27">
        <f>V.A.!D29/V.A.!$R$29*100</f>
        <v>9.5649392194497764</v>
      </c>
      <c r="E29" s="27">
        <f>V.A.!E29/V.A.!$R$29*100</f>
        <v>9.0531030070377483</v>
      </c>
      <c r="F29" s="27">
        <f>V.A.!F29/V.A.!$R$29*100</f>
        <v>7.7255278310940492</v>
      </c>
      <c r="G29" s="27">
        <f>V.A.!G29/V.A.!$R$29*100</f>
        <v>7.5655790147152917</v>
      </c>
      <c r="H29" s="27">
        <f>V.A.!H29/V.A.!$R$29*100</f>
        <v>8.1893793985924503</v>
      </c>
      <c r="I29" s="27">
        <f>V.A.!I29/V.A.!$R$29*100</f>
        <v>5.918106206014075</v>
      </c>
      <c r="J29" s="27">
        <f>V.A.!J29/V.A.!$R$29*100</f>
        <v>5.8381317978246958</v>
      </c>
      <c r="K29" s="27">
        <f>V.A.!K29/V.A.!$R$29*100</f>
        <v>6.17402431222009</v>
      </c>
      <c r="L29" s="27">
        <f>V.A.!L29/V.A.!$R$29*100</f>
        <v>5.310300703774792</v>
      </c>
      <c r="M29" s="27">
        <f>V.A.!M29/V.A.!$R$29*100</f>
        <v>5.0703774792066536</v>
      </c>
      <c r="N29" s="27">
        <f>V.A.!N29/V.A.!$R$29*100</f>
        <v>5.4862444017914269</v>
      </c>
      <c r="O29" s="27">
        <f>V.A.!O29/V.A.!$R$29*100</f>
        <v>4.6865003198976334</v>
      </c>
      <c r="P29" s="27">
        <f>V.A.!P29/V.A.!$R$29*100</f>
        <v>5.262316058861165</v>
      </c>
      <c r="Q29" s="27">
        <f>V.A.!Q29/V.A.!$R$29*100</f>
        <v>4.5905310300703768</v>
      </c>
      <c r="R29" s="27">
        <f t="shared" si="0"/>
        <v>99.999999999999986</v>
      </c>
    </row>
    <row r="30" spans="1:18" ht="15" thickBot="1" x14ac:dyDescent="0.35">
      <c r="A30" s="75"/>
      <c r="B30" s="2" t="s">
        <v>4</v>
      </c>
      <c r="C30" s="27">
        <f>V.A.!C30/V.A.!$R$30*100</f>
        <v>7.8968328567612227</v>
      </c>
      <c r="D30" s="27">
        <f>V.A.!D30/V.A.!$R$30*100</f>
        <v>8.0482145860748595</v>
      </c>
      <c r="E30" s="27">
        <f>V.A.!E30/V.A.!$R$30*100</f>
        <v>7.4550554571629277</v>
      </c>
      <c r="F30" s="27">
        <f>V.A.!F30/V.A.!$R$30*100</f>
        <v>7.1574864696395526</v>
      </c>
      <c r="G30" s="27">
        <f>V.A.!G30/V.A.!$R$30*100</f>
        <v>7.0778379127130977</v>
      </c>
      <c r="H30" s="27">
        <f>V.A.!H30/V.A.!$R$30*100</f>
        <v>7.2264987285913591</v>
      </c>
      <c r="I30" s="27">
        <f>V.A.!I30/V.A.!$R$30*100</f>
        <v>6.8267718093579637</v>
      </c>
      <c r="J30" s="27">
        <f>V.A.!J30/V.A.!$R$30*100</f>
        <v>6.7154617142744062</v>
      </c>
      <c r="K30" s="27">
        <f>V.A.!K30/V.A.!$R$30*100</f>
        <v>6.650159791825387</v>
      </c>
      <c r="L30" s="27">
        <f>V.A.!L30/V.A.!$R$30*100</f>
        <v>6.6358131573479504</v>
      </c>
      <c r="M30" s="27">
        <f>V.A.!M30/V.A.!$R$30*100</f>
        <v>6.3095509008697022</v>
      </c>
      <c r="N30" s="27">
        <f>V.A.!N30/V.A.!$R$30*100</f>
        <v>5.7762518675360397</v>
      </c>
      <c r="O30" s="27">
        <f>V.A.!O30/V.A.!$R$30*100</f>
        <v>5.4581523513639194</v>
      </c>
      <c r="P30" s="27">
        <f>V.A.!P30/V.A.!$R$30*100</f>
        <v>5.3644045157268794</v>
      </c>
      <c r="Q30" s="27">
        <f>V.A.!Q30/V.A.!$R$30*100</f>
        <v>5.4015078807547319</v>
      </c>
      <c r="R30" s="27">
        <f t="shared" si="0"/>
        <v>100.00000000000001</v>
      </c>
    </row>
    <row r="31" spans="1:18" ht="15" thickBot="1" x14ac:dyDescent="0.35">
      <c r="A31" s="74" t="s">
        <v>17</v>
      </c>
      <c r="B31" s="2" t="s">
        <v>3</v>
      </c>
      <c r="C31" s="27">
        <f>V.A.!C31/V.A.!$R$31*100</f>
        <v>9.7526994078718214</v>
      </c>
      <c r="D31" s="27">
        <f>V.A.!D31/V.A.!$R$31*100</f>
        <v>10.205503308951585</v>
      </c>
      <c r="E31" s="27">
        <f>V.A.!E31/V.A.!$R$31*100</f>
        <v>8.0459770114942533</v>
      </c>
      <c r="F31" s="27">
        <f>V.A.!F31/V.A.!$R$31*100</f>
        <v>9.6830372692441653</v>
      </c>
      <c r="G31" s="27">
        <f>V.A.!G31/V.A.!$R$31*100</f>
        <v>7.5409265064437472</v>
      </c>
      <c r="H31" s="27">
        <f>V.A.!H31/V.A.!$R$31*100</f>
        <v>7.8369905956112857</v>
      </c>
      <c r="I31" s="27">
        <f>V.A.!I31/V.A.!$R$31*100</f>
        <v>6.1999303378613719</v>
      </c>
      <c r="J31" s="27">
        <f>V.A.!J31/V.A.!$R$31*100</f>
        <v>5.9909439219784044</v>
      </c>
      <c r="K31" s="27">
        <f>V.A.!K31/V.A.!$R$31*100</f>
        <v>5.7471264367816088</v>
      </c>
      <c r="L31" s="27">
        <f>V.A.!L31/V.A.!$R$31*100</f>
        <v>5.0853361198188782</v>
      </c>
      <c r="M31" s="27">
        <f>V.A.!M31/V.A.!$R$31*100</f>
        <v>4.6847788227098572</v>
      </c>
      <c r="N31" s="27">
        <f>V.A.!N31/V.A.!$R$31*100</f>
        <v>4.8589341692789967</v>
      </c>
      <c r="O31" s="27">
        <f>V.A.!O31/V.A.!$R$31*100</f>
        <v>5.0156739811912221</v>
      </c>
      <c r="P31" s="27">
        <f>V.A.!P31/V.A.!$R$31*100</f>
        <v>4.7718564959944265</v>
      </c>
      <c r="Q31" s="27">
        <f>V.A.!Q31/V.A.!$R$31*100</f>
        <v>4.5802856147683739</v>
      </c>
      <c r="R31" s="27">
        <f t="shared" si="0"/>
        <v>100</v>
      </c>
    </row>
    <row r="32" spans="1:18" ht="15" thickBot="1" x14ac:dyDescent="0.35">
      <c r="A32" s="75"/>
      <c r="B32" s="2" t="s">
        <v>4</v>
      </c>
      <c r="C32" s="27">
        <f>V.A.!C32/V.A.!$R$32*100</f>
        <v>8.3181596360411607</v>
      </c>
      <c r="D32" s="27">
        <f>V.A.!D32/V.A.!$R$32*100</f>
        <v>8.5175603843187044</v>
      </c>
      <c r="E32" s="27">
        <f>V.A.!E32/V.A.!$R$32*100</f>
        <v>7.2799638979697852</v>
      </c>
      <c r="F32" s="27">
        <f>V.A.!F32/V.A.!$R$32*100</f>
        <v>7.2789144203472729</v>
      </c>
      <c r="G32" s="27">
        <f>V.A.!G32/V.A.!$R$32*100</f>
        <v>7.3967182834744003</v>
      </c>
      <c r="H32" s="27">
        <f>V.A.!H32/V.A.!$R$32*100</f>
        <v>7.2804886367810422</v>
      </c>
      <c r="I32" s="27">
        <f>V.A.!I32/V.A.!$R$32*100</f>
        <v>6.6187929957863476</v>
      </c>
      <c r="J32" s="27">
        <f>V.A.!J32/V.A.!$R$32*100</f>
        <v>6.570517025150731</v>
      </c>
      <c r="K32" s="27">
        <f>V.A.!K32/V.A.!$R$32*100</f>
        <v>6.5243400097601416</v>
      </c>
      <c r="L32" s="27">
        <f>V.A.!L32/V.A.!$R$32*100</f>
        <v>6.5524135361623754</v>
      </c>
      <c r="M32" s="27">
        <f>V.A.!M32/V.A.!$R$32*100</f>
        <v>5.8455903573996038</v>
      </c>
      <c r="N32" s="27">
        <f>V.A.!N32/V.A.!$R$32*100</f>
        <v>5.6493380419895995</v>
      </c>
      <c r="O32" s="27">
        <f>V.A.!O32/V.A.!$R$32*100</f>
        <v>5.5651174627828999</v>
      </c>
      <c r="P32" s="27">
        <f>V.A.!P32/V.A.!$R$32*100</f>
        <v>5.3806717706261704</v>
      </c>
      <c r="Q32" s="27">
        <f>V.A.!Q32/V.A.!$R$32*100</f>
        <v>5.2214135414097633</v>
      </c>
      <c r="R32" s="27">
        <f t="shared" si="0"/>
        <v>99.999999999999986</v>
      </c>
    </row>
    <row r="33" spans="1:18" ht="15" thickBot="1" x14ac:dyDescent="0.35">
      <c r="A33" s="74" t="s">
        <v>18</v>
      </c>
      <c r="B33" s="2" t="s">
        <v>3</v>
      </c>
      <c r="C33" s="27">
        <f>V.A.!C33/V.A.!$R$33*100</f>
        <v>10.009765625</v>
      </c>
      <c r="D33" s="27">
        <f>V.A.!D33/V.A.!$R$33*100</f>
        <v>11.409505208333332</v>
      </c>
      <c r="E33" s="27">
        <f>V.A.!E33/V.A.!$R$33*100</f>
        <v>8.6100260416666679</v>
      </c>
      <c r="F33" s="27">
        <f>V.A.!F33/V.A.!$R$33*100</f>
        <v>8.154296875</v>
      </c>
      <c r="G33" s="27">
        <f>V.A.!G33/V.A.!$R$33*100</f>
        <v>7.8125</v>
      </c>
      <c r="H33" s="27">
        <f>V.A.!H33/V.A.!$R$33*100</f>
        <v>8.0078125</v>
      </c>
      <c r="I33" s="27">
        <f>V.A.!I33/V.A.!$R$33*100</f>
        <v>5.6966145833333339</v>
      </c>
      <c r="J33" s="27">
        <f>V.A.!J33/V.A.!$R$33*100</f>
        <v>5.8430989583333339</v>
      </c>
      <c r="K33" s="27">
        <f>V.A.!K33/V.A.!$R$33*100</f>
        <v>5.0130208333333339</v>
      </c>
      <c r="L33" s="27">
        <f>V.A.!L33/V.A.!$R$33*100</f>
        <v>5.6477864583333339</v>
      </c>
      <c r="M33" s="27">
        <f>V.A.!M33/V.A.!$R$33*100</f>
        <v>5.1432291666666661</v>
      </c>
      <c r="N33" s="27">
        <f>V.A.!N33/V.A.!$R$33*100</f>
        <v>4.78515625</v>
      </c>
      <c r="O33" s="27">
        <f>V.A.!O33/V.A.!$R$33*100</f>
        <v>4.248046875</v>
      </c>
      <c r="P33" s="27">
        <f>V.A.!P33/V.A.!$R$33*100</f>
        <v>4.8177083333333339</v>
      </c>
      <c r="Q33" s="27">
        <f>V.A.!Q33/V.A.!$R$33*100</f>
        <v>4.8014322916666661</v>
      </c>
      <c r="R33" s="27">
        <f t="shared" si="0"/>
        <v>100</v>
      </c>
    </row>
    <row r="34" spans="1:18" ht="15" thickBot="1" x14ac:dyDescent="0.35">
      <c r="A34" s="75"/>
      <c r="B34" s="2" t="s">
        <v>4</v>
      </c>
      <c r="C34" s="27">
        <f>V.A.!C34/V.A.!$R$34*100</f>
        <v>7.9210060066548547</v>
      </c>
      <c r="D34" s="27">
        <f>V.A.!D34/V.A.!$R$34*100</f>
        <v>8.6907437016550713</v>
      </c>
      <c r="E34" s="27">
        <f>V.A.!E34/V.A.!$R$34*100</f>
        <v>7.6139211788600321</v>
      </c>
      <c r="F34" s="27">
        <f>V.A.!F34/V.A.!$R$34*100</f>
        <v>7.5137202368091263</v>
      </c>
      <c r="G34" s="27">
        <f>V.A.!G34/V.A.!$R$34*100</f>
        <v>7.4753683937599931</v>
      </c>
      <c r="H34" s="27">
        <f>V.A.!H34/V.A.!$R$34*100</f>
        <v>7.3543710297739944</v>
      </c>
      <c r="I34" s="27">
        <f>V.A.!I34/V.A.!$R$34*100</f>
        <v>6.7026597813404782</v>
      </c>
      <c r="J34" s="27">
        <f>V.A.!J34/V.A.!$R$34*100</f>
        <v>6.2926731774772051</v>
      </c>
      <c r="K34" s="27">
        <f>V.A.!K34/V.A.!$R$34*100</f>
        <v>6.4960459789983149</v>
      </c>
      <c r="L34" s="27">
        <f>V.A.!L34/V.A.!$R$34*100</f>
        <v>6.0830884577157427</v>
      </c>
      <c r="M34" s="27">
        <f>V.A.!M34/V.A.!$R$34*100</f>
        <v>5.9882891836999264</v>
      </c>
      <c r="N34" s="27">
        <f>V.A.!N34/V.A.!$R$34*100</f>
        <v>5.5793829134436717</v>
      </c>
      <c r="O34" s="27">
        <f>V.A.!O34/V.A.!$R$34*100</f>
        <v>5.5918067499243769</v>
      </c>
      <c r="P34" s="27">
        <f>V.A.!P34/V.A.!$R$34*100</f>
        <v>5.2895834233611341</v>
      </c>
      <c r="Q34" s="27">
        <f>V.A.!Q34/V.A.!$R$34*100</f>
        <v>5.4073397865260793</v>
      </c>
      <c r="R34" s="27">
        <f t="shared" si="0"/>
        <v>100</v>
      </c>
    </row>
    <row r="35" spans="1:18" ht="15" thickBot="1" x14ac:dyDescent="0.35">
      <c r="A35" s="76" t="s">
        <v>19</v>
      </c>
      <c r="B35" s="2" t="s">
        <v>3</v>
      </c>
      <c r="C35" s="56">
        <f>V.A.!C35/V.A.!$R$35*100</f>
        <v>9.775057889513727</v>
      </c>
      <c r="D35" s="56">
        <f>V.A.!D35/V.A.!$R$35*100</f>
        <v>10.392546035946632</v>
      </c>
      <c r="E35" s="56">
        <f>V.A.!E35/V.A.!$R$35*100</f>
        <v>8.5841878928216993</v>
      </c>
      <c r="F35" s="56">
        <f>V.A.!F35/V.A.!$R$35*100</f>
        <v>8.4904620134524205</v>
      </c>
      <c r="G35" s="56">
        <f>V.A.!G35/V.A.!$R$35*100</f>
        <v>7.6414158121071791</v>
      </c>
      <c r="H35" s="56">
        <f>V.A.!H35/V.A.!$R$35*100</f>
        <v>8.0163193295842987</v>
      </c>
      <c r="I35" s="56">
        <f>V.A.!I35/V.A.!$R$35*100</f>
        <v>5.9322968353732497</v>
      </c>
      <c r="J35" s="56">
        <f>V.A.!J35/V.A.!$R$35*100</f>
        <v>5.8881905391994707</v>
      </c>
      <c r="K35" s="56">
        <f>V.A.!K35/V.A.!$R$35*100</f>
        <v>5.6456059102436873</v>
      </c>
      <c r="L35" s="56">
        <f>V.A.!L35/V.A.!$R$35*100</f>
        <v>5.3534016980924024</v>
      </c>
      <c r="M35" s="56">
        <f>V.A.!M35/V.A.!$R$35*100</f>
        <v>4.9729848935935603</v>
      </c>
      <c r="N35" s="56">
        <f>V.A.!N35/V.A.!$R$35*100</f>
        <v>5.0501709118976734</v>
      </c>
      <c r="O35" s="56">
        <f>V.A.!O35/V.A.!$R$35*100</f>
        <v>4.6421876722902198</v>
      </c>
      <c r="P35" s="56">
        <f>V.A.!P35/V.A.!$R$35*100</f>
        <v>4.9564450325283937</v>
      </c>
      <c r="Q35" s="56">
        <f>V.A.!Q35/V.A.!$R$35*100</f>
        <v>4.6587275333553864</v>
      </c>
      <c r="R35" s="56">
        <f t="shared" si="0"/>
        <v>99.999999999999986</v>
      </c>
    </row>
    <row r="36" spans="1:18" ht="15" thickBot="1" x14ac:dyDescent="0.35">
      <c r="A36" s="77"/>
      <c r="B36" s="2" t="s">
        <v>4</v>
      </c>
      <c r="C36" s="56">
        <f>V.A.!C36/V.A.!$R$36*100</f>
        <v>8.043531307271774</v>
      </c>
      <c r="D36" s="56">
        <f>V.A.!D36/V.A.!$R$36*100</f>
        <v>8.4088592457734617</v>
      </c>
      <c r="E36" s="56">
        <f>V.A.!E36/V.A.!$R$36*100</f>
        <v>7.4482077125556172</v>
      </c>
      <c r="F36" s="56">
        <f>V.A.!F36/V.A.!$R$36*100</f>
        <v>7.3116640159768238</v>
      </c>
      <c r="G36" s="56">
        <f>V.A.!G36/V.A.!$R$36*100</f>
        <v>7.3103660720929957</v>
      </c>
      <c r="H36" s="56">
        <f>V.A.!H36/V.A.!$R$36*100</f>
        <v>7.2852724903389703</v>
      </c>
      <c r="I36" s="56">
        <f>V.A.!I36/V.A.!$R$36*100</f>
        <v>6.7184171314747934</v>
      </c>
      <c r="J36" s="56">
        <f>V.A.!J36/V.A.!$R$36*100</f>
        <v>6.5322054489414834</v>
      </c>
      <c r="K36" s="56">
        <f>V.A.!K36/V.A.!$R$36*100</f>
        <v>6.5592892113173793</v>
      </c>
      <c r="L36" s="56">
        <f>V.A.!L36/V.A.!$R$36*100</f>
        <v>6.4312254147796013</v>
      </c>
      <c r="M36" s="56">
        <f>V.A.!M36/V.A.!$R$36*100</f>
        <v>6.0536102741776663</v>
      </c>
      <c r="N36" s="56">
        <f>V.A.!N36/V.A.!$R$36*100</f>
        <v>5.6713225355939478</v>
      </c>
      <c r="O36" s="56">
        <f>V.A.!O36/V.A.!$R$36*100</f>
        <v>5.5362498420834942</v>
      </c>
      <c r="P36" s="56">
        <f>V.A.!P36/V.A.!$R$36*100</f>
        <v>5.3457982095296774</v>
      </c>
      <c r="Q36" s="56">
        <f>V.A.!Q36/V.A.!$R$36*100</f>
        <v>5.3439810880923169</v>
      </c>
      <c r="R36" s="56">
        <f t="shared" si="0"/>
        <v>100</v>
      </c>
    </row>
    <row r="37" spans="1:18" ht="15" thickBot="1" x14ac:dyDescent="0.35">
      <c r="A37" s="78" t="s">
        <v>1</v>
      </c>
      <c r="B37" s="2" t="s">
        <v>3</v>
      </c>
      <c r="C37" s="56">
        <f>V.A.!C37/V.A.!$R$37*100</f>
        <v>9.5525281352646587</v>
      </c>
      <c r="D37" s="56">
        <f>V.A.!D37/V.A.!$R$37*100</f>
        <v>9.3963706854773559</v>
      </c>
      <c r="E37" s="56">
        <f>V.A.!E37/V.A.!$R$37*100</f>
        <v>8.835011577190242</v>
      </c>
      <c r="F37" s="56">
        <f>V.A.!F37/V.A.!$R$37*100</f>
        <v>8.2413440310160997</v>
      </c>
      <c r="G37" s="56">
        <f>V.A.!G37/V.A.!$R$37*100</f>
        <v>7.8321038177804096</v>
      </c>
      <c r="H37" s="56">
        <f>V.A.!H37/V.A.!$R$37*100</f>
        <v>7.6315222658984441</v>
      </c>
      <c r="I37" s="56">
        <f>V.A.!I37/V.A.!$R$37*100</f>
        <v>6.9072747832642296</v>
      </c>
      <c r="J37" s="56">
        <f>V.A.!J37/V.A.!$R$37*100</f>
        <v>6.3688008184804259</v>
      </c>
      <c r="K37" s="56">
        <f>V.A.!K37/V.A.!$R$37*100</f>
        <v>5.7037854719724299</v>
      </c>
      <c r="L37" s="56">
        <f>V.A.!L37/V.A.!$R$37*100</f>
        <v>5.5382047278014106</v>
      </c>
      <c r="M37" s="56">
        <f>V.A.!M37/V.A.!$R$37*100</f>
        <v>5.1962737601636961</v>
      </c>
      <c r="N37" s="56">
        <f>V.A.!N37/V.A.!$R$37*100</f>
        <v>5.0522319745840285</v>
      </c>
      <c r="O37" s="56">
        <f>V.A.!O37/V.A.!$R$37*100</f>
        <v>4.5783748855742825</v>
      </c>
      <c r="P37" s="56">
        <f>V.A.!P37/V.A.!$R$37*100</f>
        <v>4.5514511873350925</v>
      </c>
      <c r="Q37" s="56">
        <f>V.A.!Q37/V.A.!$R$37*100</f>
        <v>4.614721878197189</v>
      </c>
      <c r="R37" s="56">
        <f t="shared" si="0"/>
        <v>99.999999999999986</v>
      </c>
    </row>
    <row r="38" spans="1:18" ht="15" thickBot="1" x14ac:dyDescent="0.35">
      <c r="A38" s="79"/>
      <c r="B38" s="2" t="s">
        <v>4</v>
      </c>
      <c r="C38" s="56">
        <f>V.A.!C38/V.A.!$R$38*100</f>
        <v>7.9713337269678428</v>
      </c>
      <c r="D38" s="56">
        <f>V.A.!D38/V.A.!$R$38*100</f>
        <v>8.0825052238431461</v>
      </c>
      <c r="E38" s="56">
        <f>V.A.!E38/V.A.!$R$38*100</f>
        <v>7.6123433247452672</v>
      </c>
      <c r="F38" s="56">
        <f>V.A.!F38/V.A.!$R$38*100</f>
        <v>7.3284139696830248</v>
      </c>
      <c r="G38" s="56">
        <f>V.A.!G38/V.A.!$R$38*100</f>
        <v>7.1507232233327747</v>
      </c>
      <c r="H38" s="56">
        <f>V.A.!H38/V.A.!$R$38*100</f>
        <v>7.1100856208445489</v>
      </c>
      <c r="I38" s="56">
        <f>V.A.!I38/V.A.!$R$38*100</f>
        <v>6.9583619394578733</v>
      </c>
      <c r="J38" s="56">
        <f>V.A.!J38/V.A.!$R$38*100</f>
        <v>6.6356741773981902</v>
      </c>
      <c r="K38" s="56">
        <f>V.A.!K38/V.A.!$R$38*100</f>
        <v>6.561339183041115</v>
      </c>
      <c r="L38" s="56">
        <f>V.A.!L38/V.A.!$R$38*100</f>
        <v>6.5071414767273374</v>
      </c>
      <c r="M38" s="56">
        <f>V.A.!M38/V.A.!$R$38*100</f>
        <v>6.2359180457221077</v>
      </c>
      <c r="N38" s="56">
        <f>V.A.!N38/V.A.!$R$38*100</f>
        <v>5.6987457437823723</v>
      </c>
      <c r="O38" s="56">
        <f>V.A.!O38/V.A.!$R$38*100</f>
        <v>5.5114454750360622</v>
      </c>
      <c r="P38" s="56">
        <f>V.A.!P38/V.A.!$R$38*100</f>
        <v>5.3631171582293282</v>
      </c>
      <c r="Q38" s="56">
        <f>V.A.!Q38/V.A.!$R$38*100</f>
        <v>5.2728517111890074</v>
      </c>
      <c r="R38" s="56">
        <f t="shared" si="0"/>
        <v>99.999999999999986</v>
      </c>
    </row>
  </sheetData>
  <mergeCells count="20">
    <mergeCell ref="A1:P1"/>
    <mergeCell ref="A3:N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sqref="A1:P1"/>
    </sheetView>
  </sheetViews>
  <sheetFormatPr defaultRowHeight="14.4" x14ac:dyDescent="0.3"/>
  <sheetData>
    <row r="1" spans="1:18" ht="15.6" x14ac:dyDescent="0.3">
      <c r="A1" s="86" t="s">
        <v>57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21"/>
    </row>
    <row r="2" spans="1:18" ht="15.6" x14ac:dyDescent="0.3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16.2" thickBot="1" x14ac:dyDescent="0.35">
      <c r="A3" s="80" t="s">
        <v>21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25"/>
    </row>
    <row r="4" spans="1:18" ht="15" thickBot="1" x14ac:dyDescent="0.35">
      <c r="A4" s="81"/>
      <c r="B4" s="82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 t="s">
        <v>1</v>
      </c>
    </row>
    <row r="5" spans="1:18" ht="15" thickBot="1" x14ac:dyDescent="0.35">
      <c r="A5" s="74" t="s">
        <v>2</v>
      </c>
      <c r="B5" s="2" t="s">
        <v>3</v>
      </c>
      <c r="C5" s="4">
        <v>7.27</v>
      </c>
      <c r="D5" s="4">
        <v>7.13</v>
      </c>
      <c r="E5" s="4">
        <v>8.0500000000000007</v>
      </c>
      <c r="F5" s="4">
        <v>7.14</v>
      </c>
      <c r="G5" s="4">
        <v>7.99</v>
      </c>
      <c r="H5" s="4">
        <v>7.09</v>
      </c>
      <c r="I5" s="4">
        <v>7.11</v>
      </c>
      <c r="J5" s="4">
        <v>7.72</v>
      </c>
      <c r="K5" s="4">
        <v>5.97</v>
      </c>
      <c r="L5" s="4">
        <v>7.15</v>
      </c>
      <c r="M5" s="4">
        <v>7.41</v>
      </c>
      <c r="N5" s="4">
        <v>6.61</v>
      </c>
      <c r="O5" s="19">
        <v>7.09</v>
      </c>
      <c r="P5" s="19">
        <v>7.31</v>
      </c>
      <c r="Q5" s="27">
        <f>V.A.!Q5/V.A.!$Q$37*100</f>
        <v>8.4305717619603282</v>
      </c>
      <c r="R5" s="27">
        <f>V.A.!R5/V.A.!$R$37*100</f>
        <v>7.3151688115879603</v>
      </c>
    </row>
    <row r="6" spans="1:18" ht="15" thickBot="1" x14ac:dyDescent="0.35">
      <c r="A6" s="75"/>
      <c r="B6" s="2" t="s">
        <v>4</v>
      </c>
      <c r="C6" s="4">
        <v>7.47</v>
      </c>
      <c r="D6" s="4">
        <v>7.45</v>
      </c>
      <c r="E6" s="4">
        <v>7.94</v>
      </c>
      <c r="F6" s="4">
        <v>7.48</v>
      </c>
      <c r="G6" s="4">
        <v>7.01</v>
      </c>
      <c r="H6" s="4">
        <v>7.28</v>
      </c>
      <c r="I6" s="4">
        <v>7.63</v>
      </c>
      <c r="J6" s="4">
        <v>7.64</v>
      </c>
      <c r="K6" s="4">
        <v>6.98</v>
      </c>
      <c r="L6" s="4">
        <v>7.43</v>
      </c>
      <c r="M6" s="4">
        <v>6.95</v>
      </c>
      <c r="N6" s="4">
        <v>7.54</v>
      </c>
      <c r="O6" s="19">
        <v>7.52</v>
      </c>
      <c r="P6" s="19">
        <v>7.5</v>
      </c>
      <c r="Q6" s="27">
        <f>V.A.!Q6/V.A.!$Q$38*100</f>
        <v>7.4554511582698852</v>
      </c>
      <c r="R6" s="27">
        <f>V.A.!R6/V.A.!$R$38*100</f>
        <v>7.4208575751331187</v>
      </c>
    </row>
    <row r="7" spans="1:18" ht="15" thickBot="1" x14ac:dyDescent="0.35">
      <c r="A7" s="74" t="s">
        <v>5</v>
      </c>
      <c r="B7" s="2" t="s">
        <v>3</v>
      </c>
      <c r="C7" s="4">
        <v>6.68</v>
      </c>
      <c r="D7" s="4">
        <v>5.95</v>
      </c>
      <c r="E7" s="4">
        <v>6.35</v>
      </c>
      <c r="F7" s="4">
        <v>6.14</v>
      </c>
      <c r="G7" s="4">
        <v>6.48</v>
      </c>
      <c r="H7" s="4">
        <v>6.28</v>
      </c>
      <c r="I7" s="4">
        <v>6.78</v>
      </c>
      <c r="J7" s="4">
        <v>7.21</v>
      </c>
      <c r="K7" s="4">
        <v>6.73</v>
      </c>
      <c r="L7" s="4">
        <v>6.85</v>
      </c>
      <c r="M7" s="4">
        <v>6.81</v>
      </c>
      <c r="N7" s="4">
        <v>5.36</v>
      </c>
      <c r="O7" s="19">
        <v>6.47</v>
      </c>
      <c r="P7" s="19">
        <v>6</v>
      </c>
      <c r="Q7" s="27">
        <f>V.A.!Q7/V.A.!$Q$37*100</f>
        <v>5.7176196032672113</v>
      </c>
      <c r="R7" s="27">
        <f>V.A.!R7/V.A.!$R$37*100</f>
        <v>6.3997630714554958</v>
      </c>
    </row>
    <row r="8" spans="1:18" ht="15" thickBot="1" x14ac:dyDescent="0.35">
      <c r="A8" s="75"/>
      <c r="B8" s="2" t="s">
        <v>4</v>
      </c>
      <c r="C8" s="4">
        <v>6.76</v>
      </c>
      <c r="D8" s="4">
        <v>6.58</v>
      </c>
      <c r="E8" s="4">
        <v>6.97</v>
      </c>
      <c r="F8" s="4">
        <v>7.11</v>
      </c>
      <c r="G8" s="4">
        <v>6.66</v>
      </c>
      <c r="H8" s="4">
        <v>6.71</v>
      </c>
      <c r="I8" s="4">
        <v>7.11</v>
      </c>
      <c r="J8" s="4">
        <v>7.58</v>
      </c>
      <c r="K8" s="4">
        <v>6.49</v>
      </c>
      <c r="L8" s="4">
        <v>6.88</v>
      </c>
      <c r="M8" s="4">
        <v>6.9</v>
      </c>
      <c r="N8" s="4">
        <v>6.22</v>
      </c>
      <c r="O8" s="19">
        <v>6.68</v>
      </c>
      <c r="P8" s="19">
        <v>6.94</v>
      </c>
      <c r="Q8" s="27">
        <f>V.A.!Q8/V.A.!$Q$38*100</f>
        <v>6.5498947027377286</v>
      </c>
      <c r="R8" s="27">
        <f>V.A.!R8/V.A.!$R$38*100</f>
        <v>6.8177425950621995</v>
      </c>
    </row>
    <row r="9" spans="1:18" ht="15" thickBot="1" x14ac:dyDescent="0.35">
      <c r="A9" s="74" t="s">
        <v>6</v>
      </c>
      <c r="B9" s="2" t="s">
        <v>3</v>
      </c>
      <c r="C9" s="4">
        <v>7.76</v>
      </c>
      <c r="D9" s="4">
        <v>7.89</v>
      </c>
      <c r="E9" s="4">
        <v>8.08</v>
      </c>
      <c r="F9" s="4">
        <v>6.83</v>
      </c>
      <c r="G9" s="4">
        <v>6.77</v>
      </c>
      <c r="H9" s="4">
        <v>6.7</v>
      </c>
      <c r="I9" s="4">
        <v>8.0299999999999994</v>
      </c>
      <c r="J9" s="4">
        <v>8.41</v>
      </c>
      <c r="K9" s="4">
        <v>7.53</v>
      </c>
      <c r="L9" s="4">
        <v>7.68</v>
      </c>
      <c r="M9" s="4">
        <v>6.68</v>
      </c>
      <c r="N9" s="4">
        <v>7.22</v>
      </c>
      <c r="O9" s="19">
        <v>7.06</v>
      </c>
      <c r="P9" s="19">
        <v>7.99</v>
      </c>
      <c r="Q9" s="27">
        <f>V.A.!Q9/V.A.!$Q$37*100</f>
        <v>6.7677946324387399</v>
      </c>
      <c r="R9" s="27">
        <f>V.A.!R9/V.A.!$R$37*100</f>
        <v>7.4578644122556677</v>
      </c>
    </row>
    <row r="10" spans="1:18" ht="15" thickBot="1" x14ac:dyDescent="0.35">
      <c r="A10" s="75"/>
      <c r="B10" s="2" t="s">
        <v>4</v>
      </c>
      <c r="C10" s="4">
        <v>8.01</v>
      </c>
      <c r="D10" s="4">
        <v>8.07</v>
      </c>
      <c r="E10" s="4">
        <v>8.59</v>
      </c>
      <c r="F10" s="4">
        <v>7.81</v>
      </c>
      <c r="G10" s="4">
        <v>7.58</v>
      </c>
      <c r="H10" s="4">
        <v>7.63</v>
      </c>
      <c r="I10" s="4">
        <v>8.2799999999999994</v>
      </c>
      <c r="J10" s="4">
        <v>8.34</v>
      </c>
      <c r="K10" s="4">
        <v>8.18</v>
      </c>
      <c r="L10" s="4">
        <v>7.91</v>
      </c>
      <c r="M10" s="4">
        <v>7.64</v>
      </c>
      <c r="N10" s="4">
        <v>8.07</v>
      </c>
      <c r="O10" s="19">
        <v>7.73</v>
      </c>
      <c r="P10" s="19">
        <v>8.27</v>
      </c>
      <c r="Q10" s="27">
        <f>V.A.!Q10/V.A.!$Q$38*100</f>
        <v>7.7685080187915121</v>
      </c>
      <c r="R10" s="27">
        <f>V.A.!R10/V.A.!$R$38*100</f>
        <v>7.9971086014834967</v>
      </c>
    </row>
    <row r="11" spans="1:18" ht="15" thickBot="1" x14ac:dyDescent="0.35">
      <c r="A11" s="76" t="s">
        <v>7</v>
      </c>
      <c r="B11" s="2" t="s">
        <v>3</v>
      </c>
      <c r="C11" s="13">
        <v>21.72</v>
      </c>
      <c r="D11" s="13">
        <v>20.97</v>
      </c>
      <c r="E11" s="13">
        <v>22.47</v>
      </c>
      <c r="F11" s="13">
        <v>20.11</v>
      </c>
      <c r="G11" s="13">
        <v>21.24</v>
      </c>
      <c r="H11" s="13">
        <v>20.07</v>
      </c>
      <c r="I11" s="13">
        <v>21.93</v>
      </c>
      <c r="J11" s="13">
        <v>23.34</v>
      </c>
      <c r="K11" s="13">
        <v>20.23</v>
      </c>
      <c r="L11" s="13">
        <v>21.68</v>
      </c>
      <c r="M11" s="13">
        <v>20.91</v>
      </c>
      <c r="N11" s="13">
        <v>19.18</v>
      </c>
      <c r="O11" s="20">
        <v>20.61</v>
      </c>
      <c r="P11" s="20">
        <v>21.3</v>
      </c>
      <c r="Q11" s="27">
        <f>V.A.!Q11/V.A.!$Q$37*100</f>
        <v>20.915985997666279</v>
      </c>
      <c r="R11" s="27">
        <f>V.A.!R11/V.A.!$R$37*100</f>
        <v>21.172796295299122</v>
      </c>
    </row>
    <row r="12" spans="1:18" ht="15" thickBot="1" x14ac:dyDescent="0.35">
      <c r="A12" s="77"/>
      <c r="B12" s="2" t="s">
        <v>4</v>
      </c>
      <c r="C12" s="13">
        <v>22.24</v>
      </c>
      <c r="D12" s="13">
        <v>22.09</v>
      </c>
      <c r="E12" s="13">
        <v>23.5</v>
      </c>
      <c r="F12" s="13">
        <v>22.4</v>
      </c>
      <c r="G12" s="13">
        <v>21.25</v>
      </c>
      <c r="H12" s="13">
        <v>21.61</v>
      </c>
      <c r="I12" s="13">
        <v>23.03</v>
      </c>
      <c r="J12" s="13">
        <v>23.56</v>
      </c>
      <c r="K12" s="13">
        <v>21.65</v>
      </c>
      <c r="L12" s="13">
        <v>22.22</v>
      </c>
      <c r="M12" s="13">
        <v>21.5</v>
      </c>
      <c r="N12" s="13">
        <v>21.82</v>
      </c>
      <c r="O12" s="20">
        <v>21.94</v>
      </c>
      <c r="P12" s="20">
        <v>22.7</v>
      </c>
      <c r="Q12" s="27">
        <f>V.A.!Q12/V.A.!$Q$38*100</f>
        <v>21.773853879799127</v>
      </c>
      <c r="R12" s="27">
        <f>V.A.!R12/V.A.!$R$38*100</f>
        <v>22.235708771678816</v>
      </c>
    </row>
    <row r="13" spans="1:18" ht="15" thickBot="1" x14ac:dyDescent="0.35">
      <c r="A13" s="74" t="s">
        <v>8</v>
      </c>
      <c r="B13" s="2" t="s">
        <v>3</v>
      </c>
      <c r="C13" s="4">
        <v>7.34</v>
      </c>
      <c r="D13" s="4">
        <v>6.99</v>
      </c>
      <c r="E13" s="4">
        <v>8.01</v>
      </c>
      <c r="F13" s="4">
        <v>7.91</v>
      </c>
      <c r="G13" s="4">
        <v>7</v>
      </c>
      <c r="H13" s="4">
        <v>8.52</v>
      </c>
      <c r="I13" s="4">
        <v>9.06</v>
      </c>
      <c r="J13" s="4">
        <v>7.72</v>
      </c>
      <c r="K13" s="4">
        <v>6.99</v>
      </c>
      <c r="L13" s="4">
        <v>8.09</v>
      </c>
      <c r="M13" s="4">
        <v>8.5500000000000007</v>
      </c>
      <c r="N13" s="4">
        <v>8.1300000000000008</v>
      </c>
      <c r="O13" s="19">
        <v>7.09</v>
      </c>
      <c r="P13" s="19">
        <v>7.57</v>
      </c>
      <c r="Q13" s="27">
        <f>V.A.!Q13/V.A.!$Q$37*100</f>
        <v>7.1470245040840137</v>
      </c>
      <c r="R13" s="27">
        <f>V.A.!R13/V.A.!$R$37*100</f>
        <v>7.7338323192073659</v>
      </c>
    </row>
    <row r="14" spans="1:18" ht="15" thickBot="1" x14ac:dyDescent="0.35">
      <c r="A14" s="75"/>
      <c r="B14" s="2" t="s">
        <v>4</v>
      </c>
      <c r="C14" s="4">
        <v>8.2200000000000006</v>
      </c>
      <c r="D14" s="4">
        <v>8.11</v>
      </c>
      <c r="E14" s="4">
        <v>8.58</v>
      </c>
      <c r="F14" s="4">
        <v>8.3800000000000008</v>
      </c>
      <c r="G14" s="4">
        <v>8.07</v>
      </c>
      <c r="H14" s="4">
        <v>8.2799999999999994</v>
      </c>
      <c r="I14" s="4">
        <v>8.65</v>
      </c>
      <c r="J14" s="4">
        <v>8.24</v>
      </c>
      <c r="K14" s="4">
        <v>8.2200000000000006</v>
      </c>
      <c r="L14" s="4">
        <v>8.7799999999999994</v>
      </c>
      <c r="M14" s="4">
        <v>8.85</v>
      </c>
      <c r="N14" s="4">
        <v>7.75</v>
      </c>
      <c r="O14" s="19">
        <v>7.95</v>
      </c>
      <c r="P14" s="19">
        <v>8.4700000000000006</v>
      </c>
      <c r="Q14" s="27">
        <f>V.A.!Q14/V.A.!$Q$38*100</f>
        <v>8.2520654462983956</v>
      </c>
      <c r="R14" s="27">
        <f>V.A.!R14/V.A.!$R$38*100</f>
        <v>8.3235547545247499</v>
      </c>
    </row>
    <row r="15" spans="1:18" ht="15" thickBot="1" x14ac:dyDescent="0.35">
      <c r="A15" s="74" t="s">
        <v>9</v>
      </c>
      <c r="B15" s="2" t="s">
        <v>3</v>
      </c>
      <c r="C15" s="4">
        <v>8.2200000000000006</v>
      </c>
      <c r="D15" s="4">
        <v>8.2100000000000009</v>
      </c>
      <c r="E15" s="4">
        <v>9.49</v>
      </c>
      <c r="F15" s="4">
        <v>9.2899999999999991</v>
      </c>
      <c r="G15" s="4">
        <v>9.32</v>
      </c>
      <c r="H15" s="4">
        <v>8.6300000000000008</v>
      </c>
      <c r="I15" s="4">
        <v>8.93</v>
      </c>
      <c r="J15" s="4">
        <v>9.24</v>
      </c>
      <c r="K15" s="4">
        <v>9.75</v>
      </c>
      <c r="L15" s="4">
        <v>8.19</v>
      </c>
      <c r="M15" s="4">
        <v>9.51</v>
      </c>
      <c r="N15" s="4">
        <v>8.02</v>
      </c>
      <c r="O15" s="19">
        <v>8.5299999999999994</v>
      </c>
      <c r="P15" s="19">
        <v>8.07</v>
      </c>
      <c r="Q15" s="27">
        <f>V.A.!Q15/V.A.!$Q$37*100</f>
        <v>7.9929988331388566</v>
      </c>
      <c r="R15" s="27">
        <f>V.A.!R15/V.A.!$R$37*100</f>
        <v>8.7892412901836199</v>
      </c>
    </row>
    <row r="16" spans="1:18" ht="15" thickBot="1" x14ac:dyDescent="0.35">
      <c r="A16" s="75"/>
      <c r="B16" s="2" t="s">
        <v>4</v>
      </c>
      <c r="C16" s="4">
        <v>9.01</v>
      </c>
      <c r="D16" s="4">
        <v>9.01</v>
      </c>
      <c r="E16" s="4">
        <v>9.75</v>
      </c>
      <c r="F16" s="4">
        <v>9.34</v>
      </c>
      <c r="G16" s="4">
        <v>9.7200000000000006</v>
      </c>
      <c r="H16" s="4">
        <v>9.18</v>
      </c>
      <c r="I16" s="4">
        <v>9.2200000000000006</v>
      </c>
      <c r="J16" s="4">
        <v>9.0500000000000007</v>
      </c>
      <c r="K16" s="4">
        <v>9.57</v>
      </c>
      <c r="L16" s="4">
        <v>9.1</v>
      </c>
      <c r="M16" s="4">
        <v>9.66</v>
      </c>
      <c r="N16" s="4">
        <v>9.2100000000000009</v>
      </c>
      <c r="O16" s="19">
        <v>8.93</v>
      </c>
      <c r="P16" s="19">
        <v>9.2200000000000006</v>
      </c>
      <c r="Q16" s="27">
        <f>V.A.!Q16/V.A.!$Q$38*100</f>
        <v>9.0021059452454235</v>
      </c>
      <c r="R16" s="27">
        <f>V.A.!R16/V.A.!$R$38*100</f>
        <v>9.2721427419811207</v>
      </c>
    </row>
    <row r="17" spans="1:18" ht="15" thickBot="1" x14ac:dyDescent="0.35">
      <c r="A17" s="74" t="s">
        <v>10</v>
      </c>
      <c r="B17" s="2" t="s">
        <v>3</v>
      </c>
      <c r="C17" s="4">
        <v>9.0500000000000007</v>
      </c>
      <c r="D17" s="4">
        <v>8.81</v>
      </c>
      <c r="E17" s="4">
        <v>10.92</v>
      </c>
      <c r="F17" s="4">
        <v>9.4600000000000009</v>
      </c>
      <c r="G17" s="4">
        <v>9.85</v>
      </c>
      <c r="H17" s="4">
        <v>9.51</v>
      </c>
      <c r="I17" s="4">
        <v>9.74</v>
      </c>
      <c r="J17" s="4">
        <v>9.7899999999999991</v>
      </c>
      <c r="K17" s="4">
        <v>8.7799999999999994</v>
      </c>
      <c r="L17" s="4">
        <v>9.92</v>
      </c>
      <c r="M17" s="4">
        <v>9.27</v>
      </c>
      <c r="N17" s="4">
        <v>9.81</v>
      </c>
      <c r="O17" s="19">
        <v>9.64</v>
      </c>
      <c r="P17" s="19">
        <v>9.7899999999999991</v>
      </c>
      <c r="Q17" s="27">
        <f>V.A.!Q17/V.A.!$Q$37*100</f>
        <v>8.8389731621936996</v>
      </c>
      <c r="R17" s="27">
        <f>V.A.!R17/V.A.!$R$37*100</f>
        <v>9.5525281352646587</v>
      </c>
    </row>
    <row r="18" spans="1:18" ht="15" thickBot="1" x14ac:dyDescent="0.35">
      <c r="A18" s="75"/>
      <c r="B18" s="2" t="s">
        <v>4</v>
      </c>
      <c r="C18" s="4">
        <v>9.51</v>
      </c>
      <c r="D18" s="4">
        <v>9.0500000000000007</v>
      </c>
      <c r="E18" s="4">
        <v>9.99</v>
      </c>
      <c r="F18" s="4">
        <v>9.4700000000000006</v>
      </c>
      <c r="G18" s="4">
        <v>9.61</v>
      </c>
      <c r="H18" s="4">
        <v>9.44</v>
      </c>
      <c r="I18" s="4">
        <v>9.36</v>
      </c>
      <c r="J18" s="4">
        <v>8.99</v>
      </c>
      <c r="K18" s="4">
        <v>9.2200000000000006</v>
      </c>
      <c r="L18" s="4">
        <v>9.24</v>
      </c>
      <c r="M18" s="4">
        <v>9.18</v>
      </c>
      <c r="N18" s="4">
        <v>9.83</v>
      </c>
      <c r="O18" s="19">
        <v>9.58</v>
      </c>
      <c r="P18" s="19">
        <v>9.1300000000000008</v>
      </c>
      <c r="Q18" s="27">
        <f>V.A.!Q18/V.A.!$Q$38*100</f>
        <v>9.1596468491819216</v>
      </c>
      <c r="R18" s="27">
        <f>V.A.!R18/V.A.!$R$38*100</f>
        <v>9.3900836135220942</v>
      </c>
    </row>
    <row r="19" spans="1:18" ht="15" thickBot="1" x14ac:dyDescent="0.35">
      <c r="A19" s="76" t="s">
        <v>11</v>
      </c>
      <c r="B19" s="2" t="s">
        <v>3</v>
      </c>
      <c r="C19" s="13">
        <v>24.61</v>
      </c>
      <c r="D19" s="13">
        <v>24.01</v>
      </c>
      <c r="E19" s="13">
        <v>28.43</v>
      </c>
      <c r="F19" s="13">
        <v>26.66</v>
      </c>
      <c r="G19" s="13">
        <v>26.16</v>
      </c>
      <c r="H19" s="13">
        <v>26.65</v>
      </c>
      <c r="I19" s="13">
        <v>27.73</v>
      </c>
      <c r="J19" s="13">
        <v>26.74</v>
      </c>
      <c r="K19" s="13">
        <v>25.51</v>
      </c>
      <c r="L19" s="13">
        <v>26.2</v>
      </c>
      <c r="M19" s="13">
        <v>27.33</v>
      </c>
      <c r="N19" s="13">
        <v>25.95</v>
      </c>
      <c r="O19" s="20">
        <v>25.26</v>
      </c>
      <c r="P19" s="20">
        <v>25.44</v>
      </c>
      <c r="Q19" s="27">
        <f>V.A.!Q19/V.A.!$Q$37*100</f>
        <v>23.978996499416567</v>
      </c>
      <c r="R19" s="27">
        <f>V.A.!R19/V.A.!$R$37*100</f>
        <v>26.075601744655646</v>
      </c>
    </row>
    <row r="20" spans="1:18" ht="15" thickBot="1" x14ac:dyDescent="0.35">
      <c r="A20" s="77"/>
      <c r="B20" s="2" t="s">
        <v>4</v>
      </c>
      <c r="C20" s="13">
        <v>26.73</v>
      </c>
      <c r="D20" s="13">
        <v>26.17</v>
      </c>
      <c r="E20" s="13">
        <v>28.32</v>
      </c>
      <c r="F20" s="13">
        <v>27.19</v>
      </c>
      <c r="G20" s="13">
        <v>27.41</v>
      </c>
      <c r="H20" s="13">
        <v>26.9</v>
      </c>
      <c r="I20" s="13">
        <v>27.23</v>
      </c>
      <c r="J20" s="13">
        <v>26.28</v>
      </c>
      <c r="K20" s="13">
        <v>27</v>
      </c>
      <c r="L20" s="13">
        <v>27.12</v>
      </c>
      <c r="M20" s="13">
        <v>27.69</v>
      </c>
      <c r="N20" s="13">
        <v>26.79</v>
      </c>
      <c r="O20" s="20">
        <v>26.47</v>
      </c>
      <c r="P20" s="20">
        <v>26.82</v>
      </c>
      <c r="Q20" s="27">
        <f>V.A.!Q20/V.A.!$Q$38*100</f>
        <v>26.413818240725739</v>
      </c>
      <c r="R20" s="27">
        <f>V.A.!R20/V.A.!$R$38*100</f>
        <v>26.985781110027961</v>
      </c>
    </row>
    <row r="21" spans="1:18" ht="15" thickBot="1" x14ac:dyDescent="0.35">
      <c r="A21" s="74" t="s">
        <v>12</v>
      </c>
      <c r="B21" s="2" t="s">
        <v>3</v>
      </c>
      <c r="C21" s="4">
        <v>10.15</v>
      </c>
      <c r="D21" s="4">
        <v>10.92</v>
      </c>
      <c r="E21" s="4">
        <v>9.33</v>
      </c>
      <c r="F21" s="4">
        <v>10.49</v>
      </c>
      <c r="G21" s="4">
        <v>11.33</v>
      </c>
      <c r="H21" s="4">
        <v>10.32</v>
      </c>
      <c r="I21" s="4">
        <v>11.56</v>
      </c>
      <c r="J21" s="4">
        <v>10.29</v>
      </c>
      <c r="K21" s="4">
        <v>11.75</v>
      </c>
      <c r="L21" s="4">
        <v>11.01</v>
      </c>
      <c r="M21" s="4">
        <v>9.33</v>
      </c>
      <c r="N21" s="4">
        <v>11.3</v>
      </c>
      <c r="O21" s="19">
        <v>9.8800000000000008</v>
      </c>
      <c r="P21" s="19">
        <v>8.75</v>
      </c>
      <c r="Q21" s="27">
        <f>V.A.!Q21/V.A.!$Q$37*100</f>
        <v>11.493582263710618</v>
      </c>
      <c r="R21" s="27">
        <f>V.A.!R21/V.A.!$R$37*100</f>
        <v>10.528512196435303</v>
      </c>
    </row>
    <row r="22" spans="1:18" ht="15" thickBot="1" x14ac:dyDescent="0.35">
      <c r="A22" s="75"/>
      <c r="B22" s="2" t="s">
        <v>4</v>
      </c>
      <c r="C22" s="4">
        <v>9.68</v>
      </c>
      <c r="D22" s="4">
        <v>9.58</v>
      </c>
      <c r="E22" s="4">
        <v>8.8000000000000007</v>
      </c>
      <c r="F22" s="4">
        <v>9.6999999999999993</v>
      </c>
      <c r="G22" s="4">
        <v>9.82</v>
      </c>
      <c r="H22" s="4">
        <v>9.74</v>
      </c>
      <c r="I22" s="4">
        <v>10.050000000000001</v>
      </c>
      <c r="J22" s="4">
        <v>9.6300000000000008</v>
      </c>
      <c r="K22" s="4">
        <v>10</v>
      </c>
      <c r="L22" s="4">
        <v>9.9499999999999993</v>
      </c>
      <c r="M22" s="4">
        <v>9.61</v>
      </c>
      <c r="N22" s="4">
        <v>10.01</v>
      </c>
      <c r="O22" s="19">
        <v>9.7200000000000006</v>
      </c>
      <c r="P22" s="19">
        <v>9.2799999999999994</v>
      </c>
      <c r="Q22" s="27">
        <f>V.A.!Q22/V.A.!$Q$38*100</f>
        <v>10.02794427344889</v>
      </c>
      <c r="R22" s="27">
        <f>V.A.!R22/V.A.!$R$38*100</f>
        <v>9.6959867431299926</v>
      </c>
    </row>
    <row r="23" spans="1:18" ht="15" thickBot="1" x14ac:dyDescent="0.35">
      <c r="A23" s="74" t="s">
        <v>13</v>
      </c>
      <c r="B23" s="2" t="s">
        <v>3</v>
      </c>
      <c r="C23" s="4">
        <v>9.57</v>
      </c>
      <c r="D23" s="4">
        <v>8.91</v>
      </c>
      <c r="E23" s="4">
        <v>8.1999999999999993</v>
      </c>
      <c r="F23" s="4">
        <v>9.56</v>
      </c>
      <c r="G23" s="4">
        <v>9.8800000000000008</v>
      </c>
      <c r="H23" s="4">
        <v>8.7100000000000009</v>
      </c>
      <c r="I23" s="4">
        <v>9.35</v>
      </c>
      <c r="J23" s="4">
        <v>9.5500000000000007</v>
      </c>
      <c r="K23" s="4">
        <v>9.84</v>
      </c>
      <c r="L23" s="4">
        <v>9.1199999999999992</v>
      </c>
      <c r="M23" s="4">
        <v>10</v>
      </c>
      <c r="N23" s="4">
        <v>10.18</v>
      </c>
      <c r="O23" s="19">
        <v>10.23</v>
      </c>
      <c r="P23" s="19">
        <v>9.49</v>
      </c>
      <c r="Q23" s="27">
        <f>V.A.!Q23/V.A.!$Q$37*100</f>
        <v>9.7724620770128343</v>
      </c>
      <c r="R23" s="27">
        <f>V.A.!R23/V.A.!$R$37*100</f>
        <v>9.408486349684992</v>
      </c>
    </row>
    <row r="24" spans="1:18" ht="15" thickBot="1" x14ac:dyDescent="0.35">
      <c r="A24" s="75"/>
      <c r="B24" s="2" t="s">
        <v>4</v>
      </c>
      <c r="C24" s="4">
        <v>8.0399999999999991</v>
      </c>
      <c r="D24" s="4">
        <v>8.1199999999999992</v>
      </c>
      <c r="E24" s="4">
        <v>7.26</v>
      </c>
      <c r="F24" s="4">
        <v>7.79</v>
      </c>
      <c r="G24" s="4">
        <v>8.0500000000000007</v>
      </c>
      <c r="H24" s="4">
        <v>7.95</v>
      </c>
      <c r="I24" s="4">
        <v>7.53</v>
      </c>
      <c r="J24" s="4">
        <v>8.01</v>
      </c>
      <c r="K24" s="4">
        <v>8.19</v>
      </c>
      <c r="L24" s="4">
        <v>7.93</v>
      </c>
      <c r="M24" s="4">
        <v>8.42</v>
      </c>
      <c r="N24" s="4">
        <v>8.61</v>
      </c>
      <c r="O24" s="19">
        <v>8.2899999999999991</v>
      </c>
      <c r="P24" s="19">
        <v>8</v>
      </c>
      <c r="Q24" s="27">
        <f>V.A.!Q24/V.A.!$Q$38*100</f>
        <v>8.175522436416653</v>
      </c>
      <c r="R24" s="27">
        <f>V.A.!R24/V.A.!$R$38*100</f>
        <v>8.0034935952533228</v>
      </c>
    </row>
    <row r="25" spans="1:18" ht="15" thickBot="1" x14ac:dyDescent="0.35">
      <c r="A25" s="74" t="s">
        <v>14</v>
      </c>
      <c r="B25" s="2" t="s">
        <v>3</v>
      </c>
      <c r="C25" s="4">
        <v>8.98</v>
      </c>
      <c r="D25" s="4">
        <v>8.18</v>
      </c>
      <c r="E25" s="4">
        <v>7.85</v>
      </c>
      <c r="F25" s="4">
        <v>8.0399999999999991</v>
      </c>
      <c r="G25" s="4">
        <v>7.56</v>
      </c>
      <c r="H25" s="4">
        <v>8.59</v>
      </c>
      <c r="I25" s="4">
        <v>8.4600000000000009</v>
      </c>
      <c r="J25" s="4">
        <v>7.5</v>
      </c>
      <c r="K25" s="4">
        <v>8.5</v>
      </c>
      <c r="L25" s="4">
        <v>8.39</v>
      </c>
      <c r="M25" s="4">
        <v>9.07</v>
      </c>
      <c r="N25" s="4">
        <v>8.98</v>
      </c>
      <c r="O25" s="19">
        <v>9.26</v>
      </c>
      <c r="P25" s="19">
        <v>8.43</v>
      </c>
      <c r="Q25" s="27">
        <f>V.A.!Q25/V.A.!$Q$37*100</f>
        <v>9.189031505250874</v>
      </c>
      <c r="R25" s="27">
        <f>V.A.!R25/V.A.!$R$37*100</f>
        <v>8.3975014808034025</v>
      </c>
    </row>
    <row r="26" spans="1:18" ht="15" thickBot="1" x14ac:dyDescent="0.35">
      <c r="A26" s="75"/>
      <c r="B26" s="2" t="s">
        <v>4</v>
      </c>
      <c r="C26" s="4">
        <v>8.4</v>
      </c>
      <c r="D26" s="4">
        <v>8.36</v>
      </c>
      <c r="E26" s="4">
        <v>7.98</v>
      </c>
      <c r="F26" s="4">
        <v>8.31</v>
      </c>
      <c r="G26" s="4">
        <v>8.24</v>
      </c>
      <c r="H26" s="4">
        <v>8.51</v>
      </c>
      <c r="I26" s="4">
        <v>8.34</v>
      </c>
      <c r="J26" s="4">
        <v>8.23</v>
      </c>
      <c r="K26" s="4">
        <v>8.49</v>
      </c>
      <c r="L26" s="4">
        <v>8.39</v>
      </c>
      <c r="M26" s="4">
        <v>8.82</v>
      </c>
      <c r="N26" s="4">
        <v>8.2100000000000009</v>
      </c>
      <c r="O26" s="19">
        <v>8.7899999999999991</v>
      </c>
      <c r="P26" s="19">
        <v>8.59</v>
      </c>
      <c r="Q26" s="27">
        <f>V.A.!Q26/V.A.!$Q$38*100</f>
        <v>8.5971164749716511</v>
      </c>
      <c r="R26" s="27">
        <f>V.A.!R26/V.A.!$R$38*100</f>
        <v>8.4001960342568793</v>
      </c>
    </row>
    <row r="27" spans="1:18" ht="15" thickBot="1" x14ac:dyDescent="0.35">
      <c r="A27" s="76" t="s">
        <v>15</v>
      </c>
      <c r="B27" s="2" t="s">
        <v>3</v>
      </c>
      <c r="C27" s="13">
        <v>28.69</v>
      </c>
      <c r="D27" s="13">
        <v>28.01</v>
      </c>
      <c r="E27" s="13">
        <v>25.37</v>
      </c>
      <c r="F27" s="13">
        <v>28.08</v>
      </c>
      <c r="G27" s="13">
        <v>28.77</v>
      </c>
      <c r="H27" s="13">
        <v>27.62</v>
      </c>
      <c r="I27" s="13">
        <v>29.37</v>
      </c>
      <c r="J27" s="13">
        <v>27.35</v>
      </c>
      <c r="K27" s="13">
        <v>30.09</v>
      </c>
      <c r="L27" s="13">
        <v>28.51</v>
      </c>
      <c r="M27" s="13">
        <v>28.39</v>
      </c>
      <c r="N27" s="13">
        <v>30.46</v>
      </c>
      <c r="O27" s="20">
        <v>29.37</v>
      </c>
      <c r="P27" s="20">
        <v>26.68</v>
      </c>
      <c r="Q27" s="27">
        <f>V.A.!Q27/V.A.!$Q$37*100</f>
        <v>30.455075845974328</v>
      </c>
      <c r="R27" s="27">
        <f>V.A.!R27/V.A.!$R$37*100</f>
        <v>28.334500026923699</v>
      </c>
    </row>
    <row r="28" spans="1:18" ht="15" thickBot="1" x14ac:dyDescent="0.35">
      <c r="A28" s="77"/>
      <c r="B28" s="2" t="s">
        <v>4</v>
      </c>
      <c r="C28" s="13">
        <v>26.12</v>
      </c>
      <c r="D28" s="13">
        <v>26.06</v>
      </c>
      <c r="E28" s="13">
        <v>24.04</v>
      </c>
      <c r="F28" s="13">
        <v>25.79</v>
      </c>
      <c r="G28" s="13">
        <v>26.11</v>
      </c>
      <c r="H28" s="13">
        <v>26.2</v>
      </c>
      <c r="I28" s="13">
        <v>25.91</v>
      </c>
      <c r="J28" s="13">
        <v>25.87</v>
      </c>
      <c r="K28" s="13">
        <v>26.68</v>
      </c>
      <c r="L28" s="13">
        <v>26.27</v>
      </c>
      <c r="M28" s="13">
        <v>26.85</v>
      </c>
      <c r="N28" s="13">
        <v>26.83</v>
      </c>
      <c r="O28" s="20">
        <v>26.8</v>
      </c>
      <c r="P28" s="20">
        <v>25.87</v>
      </c>
      <c r="Q28" s="27">
        <f>V.A.!Q28/V.A.!$Q$38*100</f>
        <v>26.800583184837194</v>
      </c>
      <c r="R28" s="27">
        <f>V.A.!R28/V.A.!$R$38*100</f>
        <v>26.099676372640197</v>
      </c>
    </row>
    <row r="29" spans="1:18" ht="15" thickBot="1" x14ac:dyDescent="0.35">
      <c r="A29" s="74" t="s">
        <v>16</v>
      </c>
      <c r="B29" s="2" t="s">
        <v>3</v>
      </c>
      <c r="C29" s="4">
        <v>8.43</v>
      </c>
      <c r="D29" s="4">
        <v>8.57</v>
      </c>
      <c r="E29" s="4">
        <v>8.6199999999999992</v>
      </c>
      <c r="F29" s="4">
        <v>7.89</v>
      </c>
      <c r="G29" s="4">
        <v>8.1300000000000008</v>
      </c>
      <c r="H29" s="4">
        <v>9.0299999999999994</v>
      </c>
      <c r="I29" s="4">
        <v>7.21</v>
      </c>
      <c r="J29" s="4">
        <v>7.72</v>
      </c>
      <c r="K29" s="4">
        <v>9.11</v>
      </c>
      <c r="L29" s="4">
        <v>8.07</v>
      </c>
      <c r="M29" s="4">
        <v>8.2100000000000009</v>
      </c>
      <c r="N29" s="4">
        <v>9.14</v>
      </c>
      <c r="O29" s="19">
        <v>8.6199999999999992</v>
      </c>
      <c r="P29" s="19">
        <v>9.73</v>
      </c>
      <c r="Q29" s="27">
        <f>V.A.!Q29/V.A.!$Q$37*100</f>
        <v>8.3722287047841313</v>
      </c>
      <c r="R29" s="27">
        <f>V.A.!R29/V.A.!$R$37*100</f>
        <v>8.4163480695708373</v>
      </c>
    </row>
    <row r="30" spans="1:18" ht="15" thickBot="1" x14ac:dyDescent="0.35">
      <c r="A30" s="75"/>
      <c r="B30" s="2" t="s">
        <v>4</v>
      </c>
      <c r="C30" s="4">
        <v>8.5500000000000007</v>
      </c>
      <c r="D30" s="4">
        <v>8.6</v>
      </c>
      <c r="E30" s="4">
        <v>8.4499999999999993</v>
      </c>
      <c r="F30" s="4">
        <v>8.43</v>
      </c>
      <c r="G30" s="4">
        <v>8.5500000000000007</v>
      </c>
      <c r="H30" s="4">
        <v>8.77</v>
      </c>
      <c r="I30" s="4">
        <v>8.4700000000000006</v>
      </c>
      <c r="J30" s="4">
        <v>8.74</v>
      </c>
      <c r="K30" s="4">
        <v>8.75</v>
      </c>
      <c r="L30" s="4">
        <v>8.8000000000000007</v>
      </c>
      <c r="M30" s="4">
        <v>8.74</v>
      </c>
      <c r="N30" s="4">
        <v>8.75</v>
      </c>
      <c r="O30" s="19">
        <v>8.5500000000000007</v>
      </c>
      <c r="P30" s="19">
        <v>8.64</v>
      </c>
      <c r="Q30" s="27">
        <f>V.A.!Q30/V.A.!$Q$38*100</f>
        <v>8.8437550623683787</v>
      </c>
      <c r="R30" s="27">
        <f>V.A.!R30/V.A.!$R$38*100</f>
        <v>8.6331095026431512</v>
      </c>
    </row>
    <row r="31" spans="1:18" ht="15" thickBot="1" x14ac:dyDescent="0.35">
      <c r="A31" s="74" t="s">
        <v>17</v>
      </c>
      <c r="B31" s="2" t="s">
        <v>3</v>
      </c>
      <c r="C31" s="4">
        <v>7.89</v>
      </c>
      <c r="D31" s="4">
        <v>8.4</v>
      </c>
      <c r="E31" s="4">
        <v>7.04</v>
      </c>
      <c r="F31" s="4">
        <v>9.08</v>
      </c>
      <c r="G31" s="4">
        <v>7.44</v>
      </c>
      <c r="H31" s="4">
        <v>7.94</v>
      </c>
      <c r="I31" s="4">
        <v>6.94</v>
      </c>
      <c r="J31" s="4">
        <v>7.27</v>
      </c>
      <c r="K31" s="4">
        <v>7.79</v>
      </c>
      <c r="L31" s="4">
        <v>7.1</v>
      </c>
      <c r="M31" s="4">
        <v>6.97</v>
      </c>
      <c r="N31" s="4">
        <v>7.43</v>
      </c>
      <c r="O31" s="19">
        <v>8.4700000000000006</v>
      </c>
      <c r="P31" s="19">
        <v>8.1</v>
      </c>
      <c r="Q31" s="27">
        <f>V.A.!Q31/V.A.!$Q$37*100</f>
        <v>7.6721120186697789</v>
      </c>
      <c r="R31" s="27">
        <f>V.A.!R31/V.A.!$R$37*100</f>
        <v>7.7297937644714878</v>
      </c>
    </row>
    <row r="32" spans="1:18" ht="15" thickBot="1" x14ac:dyDescent="0.35">
      <c r="A32" s="75"/>
      <c r="B32" s="2" t="s">
        <v>4</v>
      </c>
      <c r="C32" s="4">
        <v>8.49</v>
      </c>
      <c r="D32" s="4">
        <v>8.58</v>
      </c>
      <c r="E32" s="4">
        <v>7.78</v>
      </c>
      <c r="F32" s="4">
        <v>8.08</v>
      </c>
      <c r="G32" s="4">
        <v>8.42</v>
      </c>
      <c r="H32" s="4">
        <v>8.33</v>
      </c>
      <c r="I32" s="4">
        <v>7.74</v>
      </c>
      <c r="J32" s="4">
        <v>8.06</v>
      </c>
      <c r="K32" s="4">
        <v>8.09</v>
      </c>
      <c r="L32" s="4">
        <v>8.1999999999999993</v>
      </c>
      <c r="M32" s="4">
        <v>7.63</v>
      </c>
      <c r="N32" s="4">
        <v>8.07</v>
      </c>
      <c r="O32" s="19">
        <v>8.2200000000000006</v>
      </c>
      <c r="P32" s="19">
        <v>8.17</v>
      </c>
      <c r="Q32" s="27">
        <f>V.A.!Q32/V.A.!$Q$38*100</f>
        <v>8.0596954479183545</v>
      </c>
      <c r="R32" s="27">
        <f>V.A.!R32/V.A.!$R$38*100</f>
        <v>8.1390946335088312</v>
      </c>
    </row>
    <row r="33" spans="1:18" ht="15" thickBot="1" x14ac:dyDescent="0.35">
      <c r="A33" s="74" t="s">
        <v>18</v>
      </c>
      <c r="B33" s="2" t="s">
        <v>3</v>
      </c>
      <c r="C33" s="4">
        <v>8.67</v>
      </c>
      <c r="D33" s="4">
        <v>10.039999999999999</v>
      </c>
      <c r="E33" s="4">
        <v>8.06</v>
      </c>
      <c r="F33" s="4">
        <v>8.18</v>
      </c>
      <c r="G33" s="4">
        <v>8.25</v>
      </c>
      <c r="H33" s="4">
        <v>8.68</v>
      </c>
      <c r="I33" s="4">
        <v>6.82</v>
      </c>
      <c r="J33" s="4">
        <v>7.59</v>
      </c>
      <c r="K33" s="4">
        <v>7.27</v>
      </c>
      <c r="L33" s="4">
        <v>8.43</v>
      </c>
      <c r="M33" s="4">
        <v>8.19</v>
      </c>
      <c r="N33" s="4">
        <v>7.83</v>
      </c>
      <c r="O33" s="19">
        <v>7.67</v>
      </c>
      <c r="P33" s="19">
        <v>8.75</v>
      </c>
      <c r="Q33" s="27">
        <f>V.A.!Q33/V.A.!$Q$37*100</f>
        <v>8.6056009334889154</v>
      </c>
      <c r="R33" s="27">
        <f>V.A.!R33/V.A.!$R$37*100</f>
        <v>8.2709600990792094</v>
      </c>
    </row>
    <row r="34" spans="1:18" ht="15" thickBot="1" x14ac:dyDescent="0.35">
      <c r="A34" s="75"/>
      <c r="B34" s="2" t="s">
        <v>4</v>
      </c>
      <c r="C34" s="4">
        <v>7.86</v>
      </c>
      <c r="D34" s="4">
        <v>8.5</v>
      </c>
      <c r="E34" s="4">
        <v>7.91</v>
      </c>
      <c r="F34" s="4">
        <v>8.11</v>
      </c>
      <c r="G34" s="4">
        <v>8.27</v>
      </c>
      <c r="H34" s="4">
        <v>8.18</v>
      </c>
      <c r="I34" s="4">
        <v>7.62</v>
      </c>
      <c r="J34" s="4">
        <v>7.5</v>
      </c>
      <c r="K34" s="4">
        <v>7.83</v>
      </c>
      <c r="L34" s="4">
        <v>7.39</v>
      </c>
      <c r="M34" s="4">
        <v>7.59</v>
      </c>
      <c r="N34" s="4">
        <v>7.74</v>
      </c>
      <c r="O34" s="19">
        <v>8.02</v>
      </c>
      <c r="P34" s="19">
        <v>7.8</v>
      </c>
      <c r="Q34" s="27">
        <f>V.A.!Q34/V.A.!$Q$38*100</f>
        <v>8.1082941843512071</v>
      </c>
      <c r="R34" s="27">
        <f>V.A.!R34/V.A.!$R$38*100</f>
        <v>7.9066296095010413</v>
      </c>
    </row>
    <row r="35" spans="1:18" ht="15" thickBot="1" x14ac:dyDescent="0.35">
      <c r="A35" s="76" t="s">
        <v>19</v>
      </c>
      <c r="B35" s="2" t="s">
        <v>3</v>
      </c>
      <c r="C35" s="13">
        <v>24.99</v>
      </c>
      <c r="D35" s="13">
        <v>27.01</v>
      </c>
      <c r="E35" s="13">
        <v>23.72</v>
      </c>
      <c r="F35" s="13">
        <v>25.16</v>
      </c>
      <c r="G35" s="13">
        <v>23.82</v>
      </c>
      <c r="H35" s="13">
        <v>25.65</v>
      </c>
      <c r="I35" s="13">
        <v>20.97</v>
      </c>
      <c r="J35" s="13">
        <v>22.57</v>
      </c>
      <c r="K35" s="13">
        <v>24.17</v>
      </c>
      <c r="L35" s="13">
        <v>23.6</v>
      </c>
      <c r="M35" s="13">
        <v>23.37</v>
      </c>
      <c r="N35" s="13">
        <v>24.41</v>
      </c>
      <c r="O35" s="20">
        <v>24.76</v>
      </c>
      <c r="P35" s="20">
        <v>26.59</v>
      </c>
      <c r="Q35" s="27">
        <f>V.A.!Q35/V.A.!$Q$37*100</f>
        <v>24.649941656942822</v>
      </c>
      <c r="R35" s="27">
        <f>V.A.!R35/V.A.!$R$37*100</f>
        <v>24.417101933121533</v>
      </c>
    </row>
    <row r="36" spans="1:18" ht="15" thickBot="1" x14ac:dyDescent="0.35">
      <c r="A36" s="77"/>
      <c r="B36" s="2" t="s">
        <v>4</v>
      </c>
      <c r="C36" s="13">
        <v>24.9</v>
      </c>
      <c r="D36" s="13">
        <v>25.68</v>
      </c>
      <c r="E36" s="13">
        <v>24.15</v>
      </c>
      <c r="F36" s="13">
        <v>24.62</v>
      </c>
      <c r="G36" s="13">
        <v>25.23</v>
      </c>
      <c r="H36" s="13">
        <v>25.29</v>
      </c>
      <c r="I36" s="13">
        <v>23.83</v>
      </c>
      <c r="J36" s="13">
        <v>24.29</v>
      </c>
      <c r="K36" s="13">
        <v>24.67</v>
      </c>
      <c r="L36" s="13">
        <v>24.39</v>
      </c>
      <c r="M36" s="13">
        <v>23.96</v>
      </c>
      <c r="N36" s="13">
        <v>24.56</v>
      </c>
      <c r="O36" s="20">
        <v>24.79</v>
      </c>
      <c r="P36" s="20">
        <v>24.6</v>
      </c>
      <c r="Q36" s="27">
        <f>V.A.!Q36/V.A.!$Q$38*100</f>
        <v>25.01174469463794</v>
      </c>
      <c r="R36" s="27">
        <f>V.A.!R36/V.A.!$R$38*100</f>
        <v>24.678833745653026</v>
      </c>
    </row>
    <row r="37" spans="1:18" ht="15" thickBot="1" x14ac:dyDescent="0.35">
      <c r="A37" s="78" t="s">
        <v>1</v>
      </c>
      <c r="B37" s="2" t="s">
        <v>3</v>
      </c>
      <c r="C37" s="13">
        <v>100</v>
      </c>
      <c r="D37" s="13">
        <v>100</v>
      </c>
      <c r="E37" s="13">
        <v>100</v>
      </c>
      <c r="F37" s="13">
        <v>100</v>
      </c>
      <c r="G37" s="13">
        <v>100</v>
      </c>
      <c r="H37" s="13">
        <v>100</v>
      </c>
      <c r="I37" s="13">
        <v>100</v>
      </c>
      <c r="J37" s="13">
        <v>100</v>
      </c>
      <c r="K37" s="13">
        <v>100</v>
      </c>
      <c r="L37" s="13">
        <v>100</v>
      </c>
      <c r="M37" s="13">
        <v>100</v>
      </c>
      <c r="N37" s="13">
        <v>100</v>
      </c>
      <c r="O37" s="20">
        <v>100</v>
      </c>
      <c r="P37" s="20">
        <v>100</v>
      </c>
      <c r="Q37" s="27">
        <f>V.A.!Q37/V.A.!$Q$37*100</f>
        <v>100</v>
      </c>
      <c r="R37" s="60">
        <f>V.A.!R37/V.A.!$R$37*100</f>
        <v>100</v>
      </c>
    </row>
    <row r="38" spans="1:18" ht="15" thickBot="1" x14ac:dyDescent="0.35">
      <c r="A38" s="79"/>
      <c r="B38" s="2" t="s">
        <v>4</v>
      </c>
      <c r="C38" s="13">
        <v>100</v>
      </c>
      <c r="D38" s="13">
        <v>100</v>
      </c>
      <c r="E38" s="13">
        <v>100</v>
      </c>
      <c r="F38" s="13">
        <v>100</v>
      </c>
      <c r="G38" s="13">
        <v>100</v>
      </c>
      <c r="H38" s="13">
        <v>100</v>
      </c>
      <c r="I38" s="13">
        <v>100</v>
      </c>
      <c r="J38" s="13">
        <v>100</v>
      </c>
      <c r="K38" s="13">
        <v>100</v>
      </c>
      <c r="L38" s="13">
        <v>100</v>
      </c>
      <c r="M38" s="13">
        <v>100</v>
      </c>
      <c r="N38" s="13">
        <v>100</v>
      </c>
      <c r="O38" s="20">
        <v>100</v>
      </c>
      <c r="P38" s="20">
        <v>100</v>
      </c>
      <c r="Q38" s="19">
        <f>V.A.!Q38/V.A.!$Q$38*100</f>
        <v>100</v>
      </c>
      <c r="R38" s="60">
        <f>V.A.!R38/V.A.!$R$38*100</f>
        <v>100</v>
      </c>
    </row>
  </sheetData>
  <mergeCells count="20">
    <mergeCell ref="A1:P1"/>
    <mergeCell ref="A3:P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sqref="A1:P1"/>
    </sheetView>
  </sheetViews>
  <sheetFormatPr defaultRowHeight="14.4" x14ac:dyDescent="0.3"/>
  <cols>
    <col min="18" max="18" width="9.33203125" bestFit="1" customWidth="1"/>
  </cols>
  <sheetData>
    <row r="1" spans="1:18" ht="15.6" x14ac:dyDescent="0.3">
      <c r="A1" s="86" t="s">
        <v>57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21"/>
    </row>
    <row r="2" spans="1:18" ht="15.6" x14ac:dyDescent="0.3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16.2" thickBot="1" x14ac:dyDescent="0.35">
      <c r="A3" s="80" t="s">
        <v>22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18"/>
      <c r="Q3" s="18"/>
    </row>
    <row r="4" spans="1:18" ht="15" thickBot="1" x14ac:dyDescent="0.35">
      <c r="A4" s="81"/>
      <c r="B4" s="82"/>
      <c r="C4" s="1">
        <v>2001</v>
      </c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  <c r="I4" s="1" t="s">
        <v>28</v>
      </c>
      <c r="J4" s="1" t="s">
        <v>29</v>
      </c>
      <c r="K4" s="1" t="s">
        <v>30</v>
      </c>
      <c r="L4" s="1" t="s">
        <v>31</v>
      </c>
      <c r="M4" s="1" t="s">
        <v>32</v>
      </c>
      <c r="N4" s="1" t="s">
        <v>33</v>
      </c>
      <c r="O4" s="1" t="s">
        <v>34</v>
      </c>
      <c r="P4" s="1" t="s">
        <v>35</v>
      </c>
      <c r="Q4" s="1" t="s">
        <v>55</v>
      </c>
      <c r="R4" s="1" t="s">
        <v>56</v>
      </c>
    </row>
    <row r="5" spans="1:18" ht="15" thickBot="1" x14ac:dyDescent="0.35">
      <c r="A5" s="74" t="s">
        <v>2</v>
      </c>
      <c r="B5" s="2" t="s">
        <v>3</v>
      </c>
      <c r="C5" s="4"/>
      <c r="D5" s="4">
        <v>-3.49</v>
      </c>
      <c r="E5" s="54">
        <v>6.02</v>
      </c>
      <c r="F5" s="4">
        <v>-17.23</v>
      </c>
      <c r="G5" s="4">
        <v>6.41</v>
      </c>
      <c r="H5" s="4">
        <v>-13.55</v>
      </c>
      <c r="I5" s="4">
        <v>-9.1999999999999993</v>
      </c>
      <c r="J5" s="4" t="s">
        <v>36</v>
      </c>
      <c r="K5" s="5">
        <v>-30.68</v>
      </c>
      <c r="L5" s="4">
        <v>16.21</v>
      </c>
      <c r="M5" s="4">
        <v>-2.72</v>
      </c>
      <c r="N5" s="4">
        <v>-13.29</v>
      </c>
      <c r="O5" s="19">
        <v>-2.82</v>
      </c>
      <c r="P5" s="19">
        <v>2.4900000000000002</v>
      </c>
      <c r="Q5" s="55">
        <f>(V.A.!Q5-V.A.!P5)/V.A.!P5*100</f>
        <v>17.004048582995949</v>
      </c>
      <c r="R5" s="56">
        <f>(V.A.!Q5-V.A.!C5)/V.A.!C5*100</f>
        <v>-43.992248062015506</v>
      </c>
    </row>
    <row r="6" spans="1:18" ht="15" thickBot="1" x14ac:dyDescent="0.35">
      <c r="A6" s="75"/>
      <c r="B6" s="2" t="s">
        <v>4</v>
      </c>
      <c r="C6" s="4"/>
      <c r="D6" s="4">
        <v>1.1000000000000001</v>
      </c>
      <c r="E6" s="4">
        <v>0.44</v>
      </c>
      <c r="F6" s="4">
        <v>-9.3699999999999992</v>
      </c>
      <c r="G6" s="4">
        <v>-8.4600000000000009</v>
      </c>
      <c r="H6" s="4">
        <v>3.21</v>
      </c>
      <c r="I6" s="4">
        <v>2.6</v>
      </c>
      <c r="J6" s="4">
        <v>-4.53</v>
      </c>
      <c r="K6" s="4">
        <v>-9.68</v>
      </c>
      <c r="L6" s="3">
        <v>5.66</v>
      </c>
      <c r="M6" s="5">
        <v>-10.37</v>
      </c>
      <c r="N6" s="4">
        <v>-0.97</v>
      </c>
      <c r="O6" s="19">
        <v>-3.46</v>
      </c>
      <c r="P6" s="19">
        <v>-2.98</v>
      </c>
      <c r="Q6" s="27">
        <f>(V.A.!Q6-V.A.!P6)/V.A.!P6*100</f>
        <v>-2.2617467480753914</v>
      </c>
      <c r="R6" s="56">
        <f>(V.A.!Q6-V.A.!C6)/V.A.!C6*100</f>
        <v>-33.956375116596114</v>
      </c>
    </row>
    <row r="7" spans="1:18" ht="15" thickBot="1" x14ac:dyDescent="0.35">
      <c r="A7" s="74" t="s">
        <v>5</v>
      </c>
      <c r="B7" s="2" t="s">
        <v>3</v>
      </c>
      <c r="C7" s="4"/>
      <c r="D7" s="4">
        <v>-12.45</v>
      </c>
      <c r="E7" s="4">
        <v>0.48</v>
      </c>
      <c r="F7" s="4">
        <v>-9.83</v>
      </c>
      <c r="G7" s="4">
        <v>0.27</v>
      </c>
      <c r="H7" s="4">
        <v>-5.57</v>
      </c>
      <c r="I7" s="4">
        <v>-2.25</v>
      </c>
      <c r="J7" s="4">
        <v>-2.0099999999999998</v>
      </c>
      <c r="K7" s="4">
        <v>-16.420000000000002</v>
      </c>
      <c r="L7" s="4">
        <v>-1.05</v>
      </c>
      <c r="M7" s="4">
        <v>-6.74</v>
      </c>
      <c r="N7" s="5">
        <v>-23.57</v>
      </c>
      <c r="O7" s="3">
        <v>9.4499999999999993</v>
      </c>
      <c r="P7" s="19">
        <v>-7.73</v>
      </c>
      <c r="Q7" s="27">
        <f>(V.A.!Q7-V.A.!P7)/V.A.!P7*100</f>
        <v>-3.4482758620689653</v>
      </c>
      <c r="R7" s="56">
        <f>(V.A.!Q7-V.A.!C7)/V.A.!C7*100</f>
        <v>-58.649789029535867</v>
      </c>
    </row>
    <row r="8" spans="1:18" ht="15" thickBot="1" x14ac:dyDescent="0.35">
      <c r="A8" s="75"/>
      <c r="B8" s="2" t="s">
        <v>4</v>
      </c>
      <c r="C8" s="4"/>
      <c r="D8" s="4">
        <v>-1.33</v>
      </c>
      <c r="E8" s="4">
        <v>-0.23</v>
      </c>
      <c r="F8" s="4">
        <v>-1.77</v>
      </c>
      <c r="G8" s="4">
        <v>-8.57</v>
      </c>
      <c r="H8" s="4">
        <v>0.11</v>
      </c>
      <c r="I8" s="4">
        <v>3.72</v>
      </c>
      <c r="J8" s="4">
        <v>1.64</v>
      </c>
      <c r="K8" s="4">
        <v>-15.3</v>
      </c>
      <c r="L8" s="3">
        <v>5.0599999999999996</v>
      </c>
      <c r="M8" s="4">
        <v>-3.77</v>
      </c>
      <c r="N8" s="5">
        <v>-17.690000000000001</v>
      </c>
      <c r="O8" s="19">
        <v>3.9</v>
      </c>
      <c r="P8" s="19">
        <v>1.04</v>
      </c>
      <c r="Q8" s="27">
        <f>(V.A.!Q8-V.A.!P8)/V.A.!P8*100</f>
        <v>-7.1797520661157019</v>
      </c>
      <c r="R8" s="56">
        <f>(V.A.!Q8-V.A.!C8)/V.A.!C8*100</f>
        <v>-35.92313787638669</v>
      </c>
    </row>
    <row r="9" spans="1:18" ht="15" thickBot="1" x14ac:dyDescent="0.35">
      <c r="A9" s="74" t="s">
        <v>6</v>
      </c>
      <c r="B9" s="2" t="s">
        <v>3</v>
      </c>
      <c r="C9" s="4"/>
      <c r="D9" s="4" t="s">
        <v>36</v>
      </c>
      <c r="E9" s="4">
        <v>-3.81</v>
      </c>
      <c r="F9" s="5">
        <v>-21.13</v>
      </c>
      <c r="G9" s="4">
        <v>-5.74</v>
      </c>
      <c r="H9" s="4">
        <v>-3.55</v>
      </c>
      <c r="I9" s="4">
        <v>8.42</v>
      </c>
      <c r="J9" s="4">
        <v>-3.4</v>
      </c>
      <c r="K9" s="4">
        <v>-19.850000000000001</v>
      </c>
      <c r="L9" s="4">
        <v>-0.94</v>
      </c>
      <c r="M9" s="4">
        <v>-18.350000000000001</v>
      </c>
      <c r="N9" s="4">
        <v>5.04</v>
      </c>
      <c r="O9" s="19">
        <v>-11.44</v>
      </c>
      <c r="P9" s="3">
        <v>12.5</v>
      </c>
      <c r="Q9" s="27">
        <f>(V.A.!Q9-V.A.!P9)/V.A.!P9*100</f>
        <v>-14.074074074074074</v>
      </c>
      <c r="R9" s="56">
        <f>(V.A.!Q9-V.A.!C9)/V.A.!C9*100</f>
        <v>-57.894736842105267</v>
      </c>
    </row>
    <row r="10" spans="1:18" ht="15" thickBot="1" x14ac:dyDescent="0.35">
      <c r="A10" s="75"/>
      <c r="B10" s="2" t="s">
        <v>4</v>
      </c>
      <c r="C10" s="22"/>
      <c r="D10" s="4">
        <v>2.06</v>
      </c>
      <c r="E10" s="4">
        <v>0.26</v>
      </c>
      <c r="F10" s="5">
        <v>-12.44</v>
      </c>
      <c r="G10" s="4">
        <v>-5.33</v>
      </c>
      <c r="H10" s="4">
        <v>0.06</v>
      </c>
      <c r="I10" s="54">
        <v>6.33</v>
      </c>
      <c r="J10" s="4">
        <v>-4.01</v>
      </c>
      <c r="K10" s="4">
        <v>-3.05</v>
      </c>
      <c r="L10" s="4">
        <v>-4.07</v>
      </c>
      <c r="M10" s="4">
        <v>-7.37</v>
      </c>
      <c r="N10" s="4">
        <v>-3.54</v>
      </c>
      <c r="O10" s="19">
        <v>-7.31</v>
      </c>
      <c r="P10" s="19">
        <v>4.03</v>
      </c>
      <c r="Q10" s="27">
        <f>(V.A.!Q10-V.A.!P10)/V.A.!P10*100</f>
        <v>-7.6100568346016768</v>
      </c>
      <c r="R10" s="56">
        <f>(V.A.!Q10-V.A.!C10)/V.A.!C10*100</f>
        <v>-35.867602808425275</v>
      </c>
    </row>
    <row r="11" spans="1:18" ht="15" thickBot="1" x14ac:dyDescent="0.35">
      <c r="A11" s="76" t="s">
        <v>7</v>
      </c>
      <c r="B11" s="23" t="s">
        <v>3</v>
      </c>
      <c r="C11" s="13"/>
      <c r="D11" s="13">
        <v>-5</v>
      </c>
      <c r="E11" s="13">
        <v>0.75</v>
      </c>
      <c r="F11" s="14">
        <v>-16.54</v>
      </c>
      <c r="G11" s="13">
        <v>0.41</v>
      </c>
      <c r="H11" s="13">
        <v>-7.93</v>
      </c>
      <c r="I11" s="13">
        <v>-1.1399999999999999</v>
      </c>
      <c r="J11" s="13">
        <v>-1.87</v>
      </c>
      <c r="K11" s="13">
        <v>-22.37</v>
      </c>
      <c r="L11" s="58">
        <v>4.08</v>
      </c>
      <c r="M11" s="13">
        <v>-9.5299999999999994</v>
      </c>
      <c r="N11" s="13">
        <v>-10.78</v>
      </c>
      <c r="O11" s="20">
        <v>-2.64</v>
      </c>
      <c r="P11" s="20">
        <v>2.71</v>
      </c>
      <c r="Q11" s="56">
        <f>(V.A.!Q11-V.A.!P11)/V.A.!P11*100</f>
        <v>-0.41666666666666669</v>
      </c>
      <c r="R11" s="56">
        <f>(V.A.!Q11-V.A.!C11)/V.A.!C11*100</f>
        <v>-53.471771576898121</v>
      </c>
    </row>
    <row r="12" spans="1:18" ht="15" thickBot="1" x14ac:dyDescent="0.35">
      <c r="A12" s="77"/>
      <c r="B12" s="23" t="s">
        <v>4</v>
      </c>
      <c r="C12" s="13"/>
      <c r="D12" s="13">
        <v>0.71</v>
      </c>
      <c r="E12" s="13">
        <v>0.18</v>
      </c>
      <c r="F12" s="14">
        <v>-8.24</v>
      </c>
      <c r="G12" s="13">
        <v>-7.4</v>
      </c>
      <c r="H12" s="13">
        <v>1.1100000000000001</v>
      </c>
      <c r="I12" s="13">
        <v>4.26</v>
      </c>
      <c r="J12" s="13">
        <v>-2.44</v>
      </c>
      <c r="K12" s="13">
        <v>-9.14</v>
      </c>
      <c r="L12" s="24">
        <v>1.8</v>
      </c>
      <c r="M12" s="13">
        <v>-7.26</v>
      </c>
      <c r="N12" s="13">
        <v>-7.25</v>
      </c>
      <c r="O12" s="20">
        <v>-2.79</v>
      </c>
      <c r="P12" s="20">
        <v>0.72</v>
      </c>
      <c r="Q12" s="56">
        <f>(V.A.!Q12-V.A.!P12)/V.A.!P12*100</f>
        <v>-5.7119306922011193</v>
      </c>
      <c r="R12" s="56">
        <f>(V.A.!Q12-V.A.!C12)/V.A.!C12*100</f>
        <v>-35.242821352861824</v>
      </c>
    </row>
    <row r="13" spans="1:18" ht="15" thickBot="1" x14ac:dyDescent="0.35">
      <c r="A13" s="74" t="s">
        <v>8</v>
      </c>
      <c r="B13" s="2" t="s">
        <v>3</v>
      </c>
      <c r="C13" s="22"/>
      <c r="D13" s="4">
        <v>-6.33</v>
      </c>
      <c r="E13" s="4">
        <v>7.79</v>
      </c>
      <c r="F13" s="4">
        <v>-7.98</v>
      </c>
      <c r="G13" s="4">
        <v>-15.91</v>
      </c>
      <c r="H13" s="3">
        <v>18.670000000000002</v>
      </c>
      <c r="I13" s="4">
        <v>-3.73</v>
      </c>
      <c r="J13" s="4">
        <v>-21.51</v>
      </c>
      <c r="K13" s="4">
        <v>-18.899999999999999</v>
      </c>
      <c r="L13" s="4">
        <v>12.5</v>
      </c>
      <c r="M13" s="4">
        <v>-0.9</v>
      </c>
      <c r="N13" s="4">
        <v>-7.58</v>
      </c>
      <c r="O13" s="5">
        <v>-20.98</v>
      </c>
      <c r="P13" s="19">
        <v>6.22</v>
      </c>
      <c r="Q13" s="27">
        <f>(V.A.!Q13-V.A.!P13)/V.A.!P13*100</f>
        <v>-4.296875</v>
      </c>
      <c r="R13" s="56">
        <f>(V.A.!Q13-V.A.!C13)/V.A.!C13*100</f>
        <v>-52.975047984644917</v>
      </c>
    </row>
    <row r="14" spans="1:18" ht="15" thickBot="1" x14ac:dyDescent="0.35">
      <c r="A14" s="75"/>
      <c r="B14" s="2" t="s">
        <v>4</v>
      </c>
      <c r="C14" s="4"/>
      <c r="D14" s="4">
        <v>0.11</v>
      </c>
      <c r="E14" s="4">
        <v>-0.43</v>
      </c>
      <c r="F14" s="4">
        <v>-5.99</v>
      </c>
      <c r="G14" s="4">
        <v>-5.97</v>
      </c>
      <c r="H14" s="4">
        <v>2.04</v>
      </c>
      <c r="I14" s="4">
        <v>2.1800000000000002</v>
      </c>
      <c r="J14" s="4">
        <v>-9.1199999999999992</v>
      </c>
      <c r="K14" s="4">
        <v>-1.42</v>
      </c>
      <c r="L14" s="3">
        <v>5.92</v>
      </c>
      <c r="M14" s="4">
        <v>-3.36</v>
      </c>
      <c r="N14" s="5">
        <v>-19.98</v>
      </c>
      <c r="O14" s="19">
        <v>-0.73</v>
      </c>
      <c r="P14" s="19">
        <v>3.61</v>
      </c>
      <c r="Q14" s="27">
        <f>(V.A.!Q14-V.A.!P14)/V.A.!P14*100</f>
        <v>-4.2121098157201953</v>
      </c>
      <c r="R14" s="56">
        <f>(V.A.!Q14-V.A.!C14)/V.A.!C14*100</f>
        <v>-33.57240659842212</v>
      </c>
    </row>
    <row r="15" spans="1:18" ht="15" thickBot="1" x14ac:dyDescent="0.35">
      <c r="A15" s="74" t="s">
        <v>9</v>
      </c>
      <c r="B15" s="2" t="s">
        <v>3</v>
      </c>
      <c r="C15" s="4"/>
      <c r="D15" s="4">
        <v>-1.72</v>
      </c>
      <c r="E15" s="4">
        <v>8.73</v>
      </c>
      <c r="F15" s="4">
        <v>-8.67</v>
      </c>
      <c r="G15" s="4">
        <v>-4.75</v>
      </c>
      <c r="H15" s="4">
        <v>-9.7799999999999994</v>
      </c>
      <c r="I15" s="4">
        <v>-6.34</v>
      </c>
      <c r="J15" s="4">
        <v>-4.59</v>
      </c>
      <c r="K15" s="4">
        <v>-5.49</v>
      </c>
      <c r="L15" s="4">
        <v>-18.399999999999999</v>
      </c>
      <c r="M15" s="3">
        <v>8.9</v>
      </c>
      <c r="N15" s="5">
        <v>-17.98</v>
      </c>
      <c r="O15" s="19">
        <v>-3.65</v>
      </c>
      <c r="P15" s="19">
        <v>-5.86</v>
      </c>
      <c r="Q15" s="27">
        <f>(V.A.!Q15-V.A.!P15)/V.A.!P15*100</f>
        <v>0.36630036630036628</v>
      </c>
      <c r="R15" s="56">
        <f>(V.A.!Q15-V.A.!C15)/V.A.!C15*100</f>
        <v>-53.00171526586621</v>
      </c>
    </row>
    <row r="16" spans="1:18" ht="15" thickBot="1" x14ac:dyDescent="0.35">
      <c r="A16" s="75"/>
      <c r="B16" s="2" t="s">
        <v>4</v>
      </c>
      <c r="C16" s="4"/>
      <c r="D16" s="4">
        <v>1.35</v>
      </c>
      <c r="E16" s="4">
        <v>1.96</v>
      </c>
      <c r="F16" s="4">
        <v>-7.77</v>
      </c>
      <c r="G16" s="4">
        <v>1.58</v>
      </c>
      <c r="H16" s="4">
        <v>-6.17</v>
      </c>
      <c r="I16" s="4">
        <v>-1.62</v>
      </c>
      <c r="J16" s="4">
        <v>-6.4</v>
      </c>
      <c r="K16" s="3">
        <v>4.54</v>
      </c>
      <c r="L16" s="4">
        <v>-5.7</v>
      </c>
      <c r="M16" s="4">
        <v>1.73</v>
      </c>
      <c r="N16" s="5">
        <v>-12.87</v>
      </c>
      <c r="O16" s="19">
        <v>-6.2</v>
      </c>
      <c r="P16" s="19">
        <v>0.41</v>
      </c>
      <c r="Q16" s="27">
        <f>(V.A.!Q16-V.A.!P16)/V.A.!P16*100</f>
        <v>-3.9951626139161234</v>
      </c>
      <c r="R16" s="56">
        <f>(V.A.!Q16-V.A.!C16)/V.A.!C16*100</f>
        <v>-33.904252155813261</v>
      </c>
    </row>
    <row r="17" spans="1:18" ht="15" thickBot="1" x14ac:dyDescent="0.35">
      <c r="A17" s="74" t="s">
        <v>10</v>
      </c>
      <c r="B17" s="2" t="s">
        <v>3</v>
      </c>
      <c r="C17" s="4"/>
      <c r="D17" s="4">
        <v>-4.21</v>
      </c>
      <c r="E17" s="3">
        <v>16.59</v>
      </c>
      <c r="F17" s="4">
        <v>-19.25</v>
      </c>
      <c r="G17" s="4">
        <v>-1.04</v>
      </c>
      <c r="H17" s="4">
        <v>-5.93</v>
      </c>
      <c r="I17" s="4">
        <v>-7.24</v>
      </c>
      <c r="J17" s="4">
        <v>-7.4</v>
      </c>
      <c r="K17" s="5">
        <v>-19.649999999999999</v>
      </c>
      <c r="L17" s="4">
        <v>9.68</v>
      </c>
      <c r="M17" s="4">
        <v>-12.25</v>
      </c>
      <c r="N17" s="4">
        <v>2.79</v>
      </c>
      <c r="O17" s="19">
        <v>-10.87</v>
      </c>
      <c r="P17" s="19">
        <v>0.91</v>
      </c>
      <c r="Q17" s="27">
        <f>(V.A.!Q17-V.A.!P17)/V.A.!P17*100</f>
        <v>-8.4592145015105746</v>
      </c>
      <c r="R17" s="56">
        <f>(V.A.!Q17-V.A.!C17)/V.A.!C17*100</f>
        <v>-52.803738317757009</v>
      </c>
    </row>
    <row r="18" spans="1:18" ht="15" thickBot="1" x14ac:dyDescent="0.35">
      <c r="A18" s="75"/>
      <c r="B18" s="2" t="s">
        <v>4</v>
      </c>
      <c r="C18" s="22"/>
      <c r="D18" s="4">
        <v>-3.44</v>
      </c>
      <c r="E18" s="3">
        <v>3.93</v>
      </c>
      <c r="F18" s="5">
        <v>-8.7200000000000006</v>
      </c>
      <c r="G18" s="4">
        <v>-0.95</v>
      </c>
      <c r="H18" s="4">
        <v>-2.33</v>
      </c>
      <c r="I18" s="4">
        <v>-2.97</v>
      </c>
      <c r="J18" s="4">
        <v>-8.4600000000000009</v>
      </c>
      <c r="K18" s="4">
        <v>1.4</v>
      </c>
      <c r="L18" s="4">
        <v>-0.53</v>
      </c>
      <c r="M18" s="4">
        <v>-4.88</v>
      </c>
      <c r="N18" s="4">
        <v>-2.13</v>
      </c>
      <c r="O18" s="19">
        <v>-5.66</v>
      </c>
      <c r="P18" s="19">
        <v>-7.28</v>
      </c>
      <c r="Q18" s="27">
        <f>(V.A.!Q18-V.A.!P18)/V.A.!P18*100</f>
        <v>-1.3951257793085408</v>
      </c>
      <c r="R18" s="56">
        <f>(V.A.!Q18-V.A.!C18)/V.A.!C18*100</f>
        <v>-36.259617281515091</v>
      </c>
    </row>
    <row r="19" spans="1:18" ht="15" thickBot="1" x14ac:dyDescent="0.35">
      <c r="A19" s="76" t="s">
        <v>11</v>
      </c>
      <c r="B19" s="23" t="s">
        <v>3</v>
      </c>
      <c r="C19" s="13"/>
      <c r="D19" s="13">
        <v>-4.01</v>
      </c>
      <c r="E19" s="24">
        <v>11.34</v>
      </c>
      <c r="F19" s="13">
        <v>-12.54</v>
      </c>
      <c r="G19" s="13">
        <v>-6.74</v>
      </c>
      <c r="H19" s="13">
        <v>-0.72</v>
      </c>
      <c r="I19" s="13">
        <v>-5.82</v>
      </c>
      <c r="J19" s="13">
        <v>-11.1</v>
      </c>
      <c r="K19" s="13">
        <v>-14.55</v>
      </c>
      <c r="L19" s="13">
        <v>-0.28000000000000003</v>
      </c>
      <c r="M19" s="13">
        <v>-2.13</v>
      </c>
      <c r="N19" s="13">
        <v>-7.68</v>
      </c>
      <c r="O19" s="14">
        <v>-11.81</v>
      </c>
      <c r="P19" s="20">
        <v>0.12</v>
      </c>
      <c r="Q19" s="56">
        <f>(V.A.!Q19-V.A.!P19)/V.A.!P19*100</f>
        <v>-4.4186046511627906</v>
      </c>
      <c r="R19" s="56">
        <f>(V.A.!Q19-V.A.!C19)/V.A.!C19*100</f>
        <v>-52.920962199312719</v>
      </c>
    </row>
    <row r="20" spans="1:18" ht="15" thickBot="1" x14ac:dyDescent="0.35">
      <c r="A20" s="77"/>
      <c r="B20" s="23" t="s">
        <v>4</v>
      </c>
      <c r="C20" s="13"/>
      <c r="D20" s="13">
        <v>-0.73</v>
      </c>
      <c r="E20" s="24">
        <v>1.9</v>
      </c>
      <c r="F20" s="13">
        <v>-7.57</v>
      </c>
      <c r="G20" s="13">
        <v>-1.63</v>
      </c>
      <c r="H20" s="13">
        <v>-2.41</v>
      </c>
      <c r="I20" s="13">
        <v>-0.93</v>
      </c>
      <c r="J20" s="14">
        <v>-7.97</v>
      </c>
      <c r="K20" s="13">
        <v>1.6</v>
      </c>
      <c r="L20" s="13">
        <v>-0.4</v>
      </c>
      <c r="M20" s="13">
        <v>-2.17</v>
      </c>
      <c r="N20" s="13">
        <v>-11.58</v>
      </c>
      <c r="O20" s="20">
        <v>-4.42</v>
      </c>
      <c r="P20" s="20">
        <v>-1.41</v>
      </c>
      <c r="Q20" s="56">
        <f>(V.A.!Q20-V.A.!P20)/V.A.!P20*100</f>
        <v>-3.1783498114664055</v>
      </c>
      <c r="R20" s="56">
        <f>(V.A.!Q20-V.A.!C20)/V.A.!C20*100</f>
        <v>-34.639782737230298</v>
      </c>
    </row>
    <row r="21" spans="1:18" ht="15" thickBot="1" x14ac:dyDescent="0.35">
      <c r="A21" s="74" t="s">
        <v>12</v>
      </c>
      <c r="B21" s="2" t="s">
        <v>3</v>
      </c>
      <c r="C21" s="22"/>
      <c r="D21" s="4">
        <v>5.83</v>
      </c>
      <c r="E21" s="4">
        <v>-19.690000000000001</v>
      </c>
      <c r="F21" s="4">
        <v>4.9000000000000004</v>
      </c>
      <c r="G21" s="4">
        <v>2.65</v>
      </c>
      <c r="H21" s="4">
        <v>-11.23</v>
      </c>
      <c r="I21" s="4">
        <v>1.37</v>
      </c>
      <c r="J21" s="4">
        <v>-17.88</v>
      </c>
      <c r="K21" s="4">
        <v>2.2599999999999998</v>
      </c>
      <c r="L21" s="4">
        <v>-9.0399999999999991</v>
      </c>
      <c r="M21" s="4">
        <v>-20.53</v>
      </c>
      <c r="N21" s="54">
        <v>17.78</v>
      </c>
      <c r="O21" s="5">
        <v>-20.75</v>
      </c>
      <c r="P21" s="19">
        <v>-11.9</v>
      </c>
      <c r="Q21" s="55">
        <f>(V.A.!Q21-V.A.!P21)/V.A.!P21*100</f>
        <v>33.108108108108105</v>
      </c>
      <c r="R21" s="56">
        <f>(V.A.!Q21-V.A.!C21)/V.A.!C21*100</f>
        <v>-45.277777777777779</v>
      </c>
    </row>
    <row r="22" spans="1:18" ht="15" thickBot="1" x14ac:dyDescent="0.35">
      <c r="A22" s="75"/>
      <c r="B22" s="2" t="s">
        <v>4</v>
      </c>
      <c r="C22" s="22"/>
      <c r="D22" s="4">
        <v>0.36</v>
      </c>
      <c r="E22" s="5">
        <v>-13.48</v>
      </c>
      <c r="F22" s="59">
        <v>6.1</v>
      </c>
      <c r="G22" s="4">
        <v>-1.23</v>
      </c>
      <c r="H22" s="4">
        <v>-1.39</v>
      </c>
      <c r="I22" s="4">
        <v>1</v>
      </c>
      <c r="J22" s="4">
        <v>-8.6300000000000008</v>
      </c>
      <c r="K22" s="4">
        <v>2.73</v>
      </c>
      <c r="L22" s="4">
        <v>-1.34</v>
      </c>
      <c r="M22" s="4">
        <v>-7.47</v>
      </c>
      <c r="N22" s="4">
        <v>-4.82</v>
      </c>
      <c r="O22" s="19">
        <v>-6.11</v>
      </c>
      <c r="P22" s="19">
        <v>-7.04</v>
      </c>
      <c r="Q22" s="55">
        <f>(V.A.!Q22-V.A.!P22)/V.A.!P22*100</f>
        <v>6.2202393719703144</v>
      </c>
      <c r="R22" s="56">
        <f>(V.A.!Q22-V.A.!C22)/V.A.!C22*100</f>
        <v>-31.47830418419305</v>
      </c>
    </row>
    <row r="23" spans="1:18" ht="15" thickBot="1" x14ac:dyDescent="0.35">
      <c r="A23" s="74" t="s">
        <v>13</v>
      </c>
      <c r="B23" s="2" t="s">
        <v>3</v>
      </c>
      <c r="C23" s="4"/>
      <c r="D23" s="4">
        <v>-8.39</v>
      </c>
      <c r="E23" s="5">
        <v>-13.5</v>
      </c>
      <c r="F23" s="3">
        <v>8.74</v>
      </c>
      <c r="G23" s="4">
        <v>-1.71</v>
      </c>
      <c r="H23" s="4">
        <v>-14.09</v>
      </c>
      <c r="I23" s="4">
        <v>-2.83</v>
      </c>
      <c r="J23" s="4">
        <v>-5.83</v>
      </c>
      <c r="K23" s="4">
        <v>-7.74</v>
      </c>
      <c r="L23" s="4">
        <v>-10.07</v>
      </c>
      <c r="M23" s="4">
        <v>2.93</v>
      </c>
      <c r="N23" s="4">
        <v>-1.04</v>
      </c>
      <c r="O23" s="19">
        <v>-8.9</v>
      </c>
      <c r="P23" s="19">
        <v>-7.76</v>
      </c>
      <c r="Q23" s="27">
        <f>(V.A.!Q23-V.A.!P23)/V.A.!P23*100</f>
        <v>4.361370716510903</v>
      </c>
      <c r="R23" s="56">
        <f>(V.A.!Q23-V.A.!C23)/V.A.!C23*100</f>
        <v>-50.662739322533135</v>
      </c>
    </row>
    <row r="24" spans="1:18" ht="15" thickBot="1" x14ac:dyDescent="0.35">
      <c r="A24" s="75"/>
      <c r="B24" s="2" t="s">
        <v>4</v>
      </c>
      <c r="C24" s="4"/>
      <c r="D24" s="4">
        <v>2.38</v>
      </c>
      <c r="E24" s="5">
        <v>-15.8</v>
      </c>
      <c r="F24" s="3">
        <v>3.22</v>
      </c>
      <c r="G24" s="4">
        <v>0.87</v>
      </c>
      <c r="H24" s="4">
        <v>-1.77</v>
      </c>
      <c r="I24" s="4">
        <v>-7.37</v>
      </c>
      <c r="J24" s="4">
        <v>1.49</v>
      </c>
      <c r="K24" s="4">
        <v>1.0900000000000001</v>
      </c>
      <c r="L24" s="4">
        <v>-3.94</v>
      </c>
      <c r="M24" s="4">
        <v>1.79</v>
      </c>
      <c r="N24" s="4">
        <v>-6.58</v>
      </c>
      <c r="O24" s="19">
        <v>-6.86</v>
      </c>
      <c r="P24" s="19">
        <v>-6.15</v>
      </c>
      <c r="Q24" s="27">
        <f>(V.A.!Q24-V.A.!P24)/V.A.!P24*100</f>
        <v>0.49283154121863798</v>
      </c>
      <c r="R24" s="56">
        <f>(V.A.!Q24-V.A.!C24)/V.A.!C24*100</f>
        <v>-32.770506544110297</v>
      </c>
    </row>
    <row r="25" spans="1:18" ht="15" thickBot="1" x14ac:dyDescent="0.35">
      <c r="A25" s="74" t="s">
        <v>14</v>
      </c>
      <c r="B25" s="2" t="s">
        <v>3</v>
      </c>
      <c r="C25" s="4"/>
      <c r="D25" s="4">
        <v>-10.36</v>
      </c>
      <c r="E25" s="4">
        <v>-9.81</v>
      </c>
      <c r="F25" s="4">
        <v>-4.47</v>
      </c>
      <c r="G25" s="4">
        <v>-10.57</v>
      </c>
      <c r="H25" s="3">
        <v>10.68</v>
      </c>
      <c r="I25" s="4">
        <v>-10.88</v>
      </c>
      <c r="J25" s="5">
        <v>-18.2</v>
      </c>
      <c r="K25" s="4">
        <v>1.41</v>
      </c>
      <c r="L25" s="4">
        <v>-4.17</v>
      </c>
      <c r="M25" s="4">
        <v>1.45</v>
      </c>
      <c r="N25" s="4">
        <v>-3.71</v>
      </c>
      <c r="O25" s="19">
        <v>-6.53</v>
      </c>
      <c r="P25" s="19">
        <v>-9.52</v>
      </c>
      <c r="Q25" s="27">
        <f>(V.A.!Q25-V.A.!P25)/V.A.!P25*100</f>
        <v>10.526315789473683</v>
      </c>
      <c r="R25" s="56">
        <f>(V.A.!Q25-V.A.!C25)/V.A.!C25*100</f>
        <v>-50.549450549450547</v>
      </c>
    </row>
    <row r="26" spans="1:18" ht="15" thickBot="1" x14ac:dyDescent="0.35">
      <c r="A26" s="75"/>
      <c r="B26" s="2" t="s">
        <v>4</v>
      </c>
      <c r="C26" s="22"/>
      <c r="D26" s="4">
        <v>0.89</v>
      </c>
      <c r="E26" s="4">
        <v>-10.1</v>
      </c>
      <c r="F26" s="4">
        <v>0.25</v>
      </c>
      <c r="G26" s="4">
        <v>-3.24</v>
      </c>
      <c r="H26" s="4">
        <v>2.66</v>
      </c>
      <c r="I26" s="4">
        <v>-4.0999999999999996</v>
      </c>
      <c r="J26" s="4">
        <v>-5.87</v>
      </c>
      <c r="K26" s="4">
        <v>1.98</v>
      </c>
      <c r="L26" s="4">
        <v>-2</v>
      </c>
      <c r="M26" s="4">
        <v>0.81</v>
      </c>
      <c r="N26" s="5">
        <v>-14.94</v>
      </c>
      <c r="O26" s="3">
        <v>3.56</v>
      </c>
      <c r="P26" s="19">
        <v>-4.8600000000000003</v>
      </c>
      <c r="Q26" s="27">
        <f>(V.A.!Q26-V.A.!P26)/V.A.!P26*100</f>
        <v>-1.6539263377345379</v>
      </c>
      <c r="R26" s="56">
        <f>(V.A.!Q26-V.A.!C26)/V.A.!C26*100</f>
        <v>-32.297879126136181</v>
      </c>
    </row>
    <row r="27" spans="1:18" ht="15" thickBot="1" x14ac:dyDescent="0.35">
      <c r="A27" s="76" t="s">
        <v>15</v>
      </c>
      <c r="B27" s="23" t="s">
        <v>3</v>
      </c>
      <c r="C27" s="13"/>
      <c r="D27" s="13">
        <v>-3.98</v>
      </c>
      <c r="E27" s="14">
        <v>-14.83</v>
      </c>
      <c r="F27" s="13">
        <v>3.24</v>
      </c>
      <c r="G27" s="13">
        <v>-2.62</v>
      </c>
      <c r="H27" s="13">
        <v>-6.45</v>
      </c>
      <c r="I27" s="13">
        <v>-3.77</v>
      </c>
      <c r="J27" s="13">
        <v>-14.13</v>
      </c>
      <c r="K27" s="13">
        <v>-1.47</v>
      </c>
      <c r="L27" s="13">
        <v>-8</v>
      </c>
      <c r="M27" s="13">
        <v>-6.56</v>
      </c>
      <c r="N27" s="58">
        <v>4.29</v>
      </c>
      <c r="O27" s="20">
        <v>-12.6</v>
      </c>
      <c r="P27" s="20">
        <v>-9.7100000000000009</v>
      </c>
      <c r="Q27" s="57">
        <f>(V.A.!Q27-V.A.!P27)/V.A.!P27*100</f>
        <v>15.742793791574281</v>
      </c>
      <c r="R27" s="56">
        <f>(V.A.!Q27-V.A.!C27)/V.A.!C27*100</f>
        <v>-48.722986247544206</v>
      </c>
    </row>
    <row r="28" spans="1:18" ht="15" thickBot="1" x14ac:dyDescent="0.35">
      <c r="A28" s="77"/>
      <c r="B28" s="23" t="s">
        <v>4</v>
      </c>
      <c r="C28" s="13"/>
      <c r="D28" s="13">
        <v>1.1499999999999999</v>
      </c>
      <c r="E28" s="14">
        <v>-13.12</v>
      </c>
      <c r="F28" s="24">
        <v>3.29</v>
      </c>
      <c r="G28" s="13">
        <v>-1.24</v>
      </c>
      <c r="H28" s="13">
        <v>-0.23</v>
      </c>
      <c r="I28" s="13">
        <v>-3.2</v>
      </c>
      <c r="J28" s="13">
        <v>-4.8</v>
      </c>
      <c r="K28" s="13">
        <v>1.98</v>
      </c>
      <c r="L28" s="13">
        <v>-2.35</v>
      </c>
      <c r="M28" s="13">
        <v>-2.0299999999999998</v>
      </c>
      <c r="N28" s="13">
        <v>-8.6999999999999993</v>
      </c>
      <c r="O28" s="20">
        <v>-3.39</v>
      </c>
      <c r="P28" s="20">
        <v>-6.05</v>
      </c>
      <c r="Q28" s="56">
        <f>(V.A.!Q28-V.A.!P28)/V.A.!P28*100</f>
        <v>1.8342976732734211</v>
      </c>
      <c r="R28" s="56">
        <f>(V.A.!Q28-V.A.!C28)/V.A.!C28*100</f>
        <v>-32.139707541171887</v>
      </c>
    </row>
    <row r="29" spans="1:18" ht="15" thickBot="1" x14ac:dyDescent="0.35">
      <c r="A29" s="74" t="s">
        <v>16</v>
      </c>
      <c r="B29" s="2" t="s">
        <v>3</v>
      </c>
      <c r="C29" s="22"/>
      <c r="D29" s="4" t="s">
        <v>36</v>
      </c>
      <c r="E29" s="4">
        <v>-5.35</v>
      </c>
      <c r="F29" s="4">
        <v>-14.66</v>
      </c>
      <c r="G29" s="4">
        <v>-2.0699999999999998</v>
      </c>
      <c r="H29" s="4">
        <v>8.25</v>
      </c>
      <c r="I29" s="5">
        <v>-27.73</v>
      </c>
      <c r="J29" s="4">
        <v>-1.35</v>
      </c>
      <c r="K29" s="4">
        <v>5.75</v>
      </c>
      <c r="L29" s="4">
        <v>-13.99</v>
      </c>
      <c r="M29" s="4">
        <v>-4.5199999999999996</v>
      </c>
      <c r="N29" s="3">
        <v>8.1999999999999993</v>
      </c>
      <c r="O29" s="19">
        <v>-14.58</v>
      </c>
      <c r="P29" s="19">
        <v>12.29</v>
      </c>
      <c r="Q29" s="27">
        <f>(V.A.!Q29-V.A.!P29)/V.A.!P29*100</f>
        <v>-12.76595744680851</v>
      </c>
      <c r="R29" s="56">
        <f>(V.A.!Q29-V.A.!C29)/V.A.!C29*100</f>
        <v>-52.006688963210699</v>
      </c>
    </row>
    <row r="30" spans="1:18" ht="15" thickBot="1" x14ac:dyDescent="0.35">
      <c r="A30" s="75"/>
      <c r="B30" s="2" t="s">
        <v>4</v>
      </c>
      <c r="C30" s="4"/>
      <c r="D30" s="4">
        <v>1.92</v>
      </c>
      <c r="E30" s="4">
        <v>-7.37</v>
      </c>
      <c r="F30" s="4">
        <v>-3.99</v>
      </c>
      <c r="G30" s="4">
        <v>-1.1100000000000001</v>
      </c>
      <c r="H30" s="3">
        <v>2.1</v>
      </c>
      <c r="I30" s="4">
        <v>-5.53</v>
      </c>
      <c r="J30" s="4">
        <v>-1.63</v>
      </c>
      <c r="K30" s="4">
        <v>-0.97</v>
      </c>
      <c r="L30" s="4">
        <v>-0.22</v>
      </c>
      <c r="M30" s="4">
        <v>-4.92</v>
      </c>
      <c r="N30" s="5">
        <v>-8.4499999999999993</v>
      </c>
      <c r="O30" s="19">
        <v>-5.51</v>
      </c>
      <c r="P30" s="19">
        <v>-1.72</v>
      </c>
      <c r="Q30" s="27">
        <f>(V.A.!Q30-V.A.!P30)/V.A.!P30*100</f>
        <v>0.69165859731636459</v>
      </c>
      <c r="R30" s="56">
        <f>(V.A.!Q30-V.A.!C30)/V.A.!C30*100</f>
        <v>-31.599060297572436</v>
      </c>
    </row>
    <row r="31" spans="1:18" ht="15" thickBot="1" x14ac:dyDescent="0.35">
      <c r="A31" s="74" t="s">
        <v>17</v>
      </c>
      <c r="B31" s="2" t="s">
        <v>3</v>
      </c>
      <c r="C31" s="4"/>
      <c r="D31" s="4">
        <v>4.6399999999999997</v>
      </c>
      <c r="E31" s="4">
        <v>-21.16</v>
      </c>
      <c r="F31" s="3">
        <v>20.350000000000001</v>
      </c>
      <c r="G31" s="5">
        <v>-22.12</v>
      </c>
      <c r="H31" s="4">
        <v>3.93</v>
      </c>
      <c r="I31" s="4">
        <v>-20.89</v>
      </c>
      <c r="J31" s="4">
        <v>-3.37</v>
      </c>
      <c r="K31" s="4">
        <v>-4.07</v>
      </c>
      <c r="L31" s="4">
        <v>-11.52</v>
      </c>
      <c r="M31" s="4">
        <v>-7.88</v>
      </c>
      <c r="N31" s="4">
        <v>3.72</v>
      </c>
      <c r="O31" s="19">
        <v>3.23</v>
      </c>
      <c r="P31" s="19">
        <v>-4.8600000000000003</v>
      </c>
      <c r="Q31" s="27">
        <f>(V.A.!Q31-V.A.!P31)/V.A.!P31*100</f>
        <v>-4.0145985401459852</v>
      </c>
      <c r="R31" s="56">
        <f>(V.A.!Q31-V.A.!C31)/V.A.!C31*100</f>
        <v>-53.035714285714285</v>
      </c>
    </row>
    <row r="32" spans="1:18" ht="15" thickBot="1" x14ac:dyDescent="0.35">
      <c r="A32" s="75"/>
      <c r="B32" s="2" t="s">
        <v>4</v>
      </c>
      <c r="C32" s="4"/>
      <c r="D32" s="3">
        <v>2.4</v>
      </c>
      <c r="E32" s="5">
        <v>-14.53</v>
      </c>
      <c r="F32" s="4">
        <v>-0.01</v>
      </c>
      <c r="G32" s="4">
        <v>1.62</v>
      </c>
      <c r="H32" s="4">
        <v>-1.57</v>
      </c>
      <c r="I32" s="4">
        <v>-9.09</v>
      </c>
      <c r="J32" s="4">
        <v>-0.73</v>
      </c>
      <c r="K32" s="4">
        <v>-0.7</v>
      </c>
      <c r="L32" s="4">
        <v>0.43</v>
      </c>
      <c r="M32" s="4">
        <v>-10.79</v>
      </c>
      <c r="N32" s="4">
        <v>-3.36</v>
      </c>
      <c r="O32" s="19">
        <v>-1.49</v>
      </c>
      <c r="P32" s="19">
        <v>-3.31</v>
      </c>
      <c r="Q32" s="27">
        <f>(V.A.!Q32-V.A.!P32)/V.A.!P32*100</f>
        <v>-2.9598205578310903</v>
      </c>
      <c r="R32" s="56">
        <f>(V.A.!Q32-V.A.!C32)/V.A.!C32*100</f>
        <v>-37.228740852889224</v>
      </c>
    </row>
    <row r="33" spans="1:18" ht="15" thickBot="1" x14ac:dyDescent="0.35">
      <c r="A33" s="74" t="s">
        <v>18</v>
      </c>
      <c r="B33" s="2" t="s">
        <v>3</v>
      </c>
      <c r="C33" s="4"/>
      <c r="D33" s="3">
        <v>13.98</v>
      </c>
      <c r="E33" s="4">
        <v>-24.54</v>
      </c>
      <c r="F33" s="4">
        <v>-5.29</v>
      </c>
      <c r="G33" s="4">
        <v>-4.1900000000000004</v>
      </c>
      <c r="H33" s="4">
        <v>2.5</v>
      </c>
      <c r="I33" s="5">
        <v>-28.86</v>
      </c>
      <c r="J33" s="4">
        <v>2.57</v>
      </c>
      <c r="K33" s="4">
        <v>-14.21</v>
      </c>
      <c r="L33" s="4">
        <v>12.66</v>
      </c>
      <c r="M33" s="4">
        <v>-8.93</v>
      </c>
      <c r="N33" s="4">
        <v>-6.96</v>
      </c>
      <c r="O33" s="19">
        <v>-11.22</v>
      </c>
      <c r="P33" s="19">
        <v>13.41</v>
      </c>
      <c r="Q33" s="27">
        <f>(V.A.!Q33-V.A.!P33)/V.A.!P33*100</f>
        <v>-0.33783783783783783</v>
      </c>
      <c r="R33" s="56">
        <f>(V.A.!Q33-V.A.!C33)/V.A.!C33*100</f>
        <v>-52.032520325203258</v>
      </c>
    </row>
    <row r="34" spans="1:18" ht="15" thickBot="1" x14ac:dyDescent="0.35">
      <c r="A34" s="75"/>
      <c r="B34" s="2" t="s">
        <v>4</v>
      </c>
      <c r="C34" s="22"/>
      <c r="D34" s="3">
        <v>9.7200000000000006</v>
      </c>
      <c r="E34" s="5">
        <v>-12.39</v>
      </c>
      <c r="F34" s="4">
        <v>-1.32</v>
      </c>
      <c r="G34" s="4">
        <v>-0.51</v>
      </c>
      <c r="H34" s="4">
        <v>-1.62</v>
      </c>
      <c r="I34" s="4">
        <v>-8.86</v>
      </c>
      <c r="J34" s="4">
        <v>-6.12</v>
      </c>
      <c r="K34" s="4">
        <v>3.23</v>
      </c>
      <c r="L34" s="4">
        <v>-6.36</v>
      </c>
      <c r="M34" s="4">
        <v>-1.56</v>
      </c>
      <c r="N34" s="4">
        <v>-6.83</v>
      </c>
      <c r="O34" s="19">
        <v>0.22</v>
      </c>
      <c r="P34" s="19">
        <v>-5.4</v>
      </c>
      <c r="Q34" s="27">
        <f>(V.A.!Q34-V.A.!P34)/V.A.!P34*100</f>
        <v>2.2261935154454937</v>
      </c>
      <c r="R34" s="56">
        <f>(V.A.!Q34-V.A.!C34)/V.A.!C34*100</f>
        <v>-31.73417894162575</v>
      </c>
    </row>
    <row r="35" spans="1:18" ht="15" thickBot="1" x14ac:dyDescent="0.35">
      <c r="A35" s="76" t="s">
        <v>19</v>
      </c>
      <c r="B35" s="23" t="s">
        <v>3</v>
      </c>
      <c r="C35" s="13"/>
      <c r="D35" s="24">
        <v>6.32</v>
      </c>
      <c r="E35" s="13">
        <v>-17.399999999999999</v>
      </c>
      <c r="F35" s="13">
        <v>-1.0900000000000001</v>
      </c>
      <c r="G35" s="13">
        <v>-10</v>
      </c>
      <c r="H35" s="13">
        <v>4.91</v>
      </c>
      <c r="I35" s="53">
        <v>-26</v>
      </c>
      <c r="J35" s="13">
        <v>-0.74</v>
      </c>
      <c r="K35" s="13">
        <v>-4.12</v>
      </c>
      <c r="L35" s="13">
        <v>-5.18</v>
      </c>
      <c r="M35" s="13">
        <v>-7.11</v>
      </c>
      <c r="N35" s="13">
        <v>1.55</v>
      </c>
      <c r="O35" s="20">
        <v>-8.08</v>
      </c>
      <c r="P35" s="20">
        <v>6.77</v>
      </c>
      <c r="Q35" s="56">
        <f>(V.A.!Q35-V.A.!P35)/V.A.!P35*100</f>
        <v>-6.0066740823136815</v>
      </c>
      <c r="R35" s="56">
        <f>(V.A.!Q35-V.A.!C35)/V.A.!C35*100</f>
        <v>-52.340665538635079</v>
      </c>
    </row>
    <row r="36" spans="1:18" ht="15" thickBot="1" x14ac:dyDescent="0.35">
      <c r="A36" s="77"/>
      <c r="B36" s="23" t="s">
        <v>4</v>
      </c>
      <c r="C36" s="13"/>
      <c r="D36" s="24">
        <v>4.54</v>
      </c>
      <c r="E36" s="14">
        <v>-11.42</v>
      </c>
      <c r="F36" s="13">
        <v>-1.83</v>
      </c>
      <c r="G36" s="13">
        <v>-0.02</v>
      </c>
      <c r="H36" s="13">
        <v>-0.34</v>
      </c>
      <c r="I36" s="13">
        <v>-7.78</v>
      </c>
      <c r="J36" s="13">
        <v>-2.77</v>
      </c>
      <c r="K36" s="13">
        <v>0.41</v>
      </c>
      <c r="L36" s="13">
        <v>-1.95</v>
      </c>
      <c r="M36" s="13">
        <v>-5.87</v>
      </c>
      <c r="N36" s="13">
        <v>-6.32</v>
      </c>
      <c r="O36" s="20">
        <v>-2.38</v>
      </c>
      <c r="P36" s="20">
        <v>-3.44</v>
      </c>
      <c r="Q36" s="56">
        <f>(V.A.!Q36-V.A.!P36)/V.A.!P36*100</f>
        <v>-3.3991583036581417E-2</v>
      </c>
      <c r="R36" s="56">
        <f>(V.A.!Q36-V.A.!C36)/V.A.!C36*100</f>
        <v>-33.561754359542583</v>
      </c>
    </row>
    <row r="37" spans="1:18" ht="15" thickBot="1" x14ac:dyDescent="0.35">
      <c r="A37" s="78" t="s">
        <v>1</v>
      </c>
      <c r="B37" s="23" t="s">
        <v>3</v>
      </c>
      <c r="C37" s="13"/>
      <c r="D37" s="13">
        <v>-1.63</v>
      </c>
      <c r="E37" s="13">
        <v>-5.97</v>
      </c>
      <c r="F37" s="13">
        <v>-6.72</v>
      </c>
      <c r="G37" s="13">
        <v>-4.97</v>
      </c>
      <c r="H37" s="13">
        <v>-2.56</v>
      </c>
      <c r="I37" s="13">
        <v>-9.49</v>
      </c>
      <c r="J37" s="34">
        <v>-7.8</v>
      </c>
      <c r="K37" s="14">
        <v>-10.44</v>
      </c>
      <c r="L37" s="13">
        <v>-2.9</v>
      </c>
      <c r="M37" s="13">
        <v>-6.17</v>
      </c>
      <c r="N37" s="13">
        <v>-2.77</v>
      </c>
      <c r="O37" s="20">
        <v>-9.3800000000000008</v>
      </c>
      <c r="P37" s="58">
        <v>-0.59</v>
      </c>
      <c r="Q37" s="57">
        <f>(V.A.!Q37-V.A.!P37)/V.A.!P37*100</f>
        <v>1.3901212658976634</v>
      </c>
      <c r="R37" s="35">
        <f>(V.A.!Q37-V.A.!C37)/V.A.!C37*100</f>
        <v>-51.691093573844412</v>
      </c>
    </row>
    <row r="38" spans="1:18" ht="15" thickBot="1" x14ac:dyDescent="0.35">
      <c r="A38" s="79"/>
      <c r="B38" s="23" t="s">
        <v>4</v>
      </c>
      <c r="C38" s="13"/>
      <c r="D38" s="24">
        <v>1.39</v>
      </c>
      <c r="E38" s="14">
        <v>-5.82</v>
      </c>
      <c r="F38" s="13">
        <v>-3.73</v>
      </c>
      <c r="G38" s="13">
        <v>-2.42</v>
      </c>
      <c r="H38" s="13">
        <v>-0.56999999999999995</v>
      </c>
      <c r="I38" s="13">
        <v>-2.13</v>
      </c>
      <c r="J38" s="13">
        <v>-4.6399999999999997</v>
      </c>
      <c r="K38" s="13">
        <v>-1.1200000000000001</v>
      </c>
      <c r="L38" s="13">
        <v>-0.83</v>
      </c>
      <c r="M38" s="13">
        <v>-4.17</v>
      </c>
      <c r="N38" s="13">
        <v>-8.61</v>
      </c>
      <c r="O38" s="20">
        <v>-3.29</v>
      </c>
      <c r="P38" s="20">
        <v>-2.69</v>
      </c>
      <c r="Q38" s="56">
        <f>(V.A.!Q38-V.A.!P38)/V.A.!P38*100</f>
        <v>-1.6830780379618313</v>
      </c>
      <c r="R38" s="35">
        <f>(V.A.!Q38-V.A.!C38)/V.A.!C38*100</f>
        <v>-33.852327705834135</v>
      </c>
    </row>
    <row r="39" spans="1:18" x14ac:dyDescent="0.3">
      <c r="A39" s="83" t="s">
        <v>37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</row>
    <row r="40" spans="1:18" x14ac:dyDescent="0.3">
      <c r="A40" s="84" t="s">
        <v>38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</row>
  </sheetData>
  <mergeCells count="22">
    <mergeCell ref="A1:P1"/>
    <mergeCell ref="A3:O3"/>
    <mergeCell ref="A39:O39"/>
    <mergeCell ref="A40:O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3:A14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V.A.</vt:lpstr>
      <vt:lpstr>C.P. per anno</vt:lpstr>
      <vt:lpstr>C.P. per mese</vt:lpstr>
      <vt:lpstr>Var.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2016-11-23T11:04:20Z</cp:lastPrinted>
  <dcterms:created xsi:type="dcterms:W3CDTF">2015-11-25T13:53:18Z</dcterms:created>
  <dcterms:modified xsi:type="dcterms:W3CDTF">2016-12-07T13:41:52Z</dcterms:modified>
</cp:coreProperties>
</file>